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d.docs.live.net/40ecd20240343683/Desktop/MarcoAVID/public_html/"/>
    </mc:Choice>
  </mc:AlternateContent>
  <xr:revisionPtr revIDLastSave="0" documentId="8_{12E94017-5710-493E-9E2E-2310D3299F7F}" xr6:coauthVersionLast="47" xr6:coauthVersionMax="47" xr10:uidLastSave="{00000000-0000-0000-0000-000000000000}"/>
  <workbookProtection workbookAlgorithmName="SHA-512" workbookHashValue="bgJL/ef0l/xcNMmFr1d/o1/ODL35dtolUiH7Go5+R0dHPtQrbrJplEsE8EIDO1uxpYiMJ/g7LRyJWS4sc7WCDA==" workbookSaltValue="LGH9fx/CNDwKCnzfbDKSXg==" workbookSpinCount="100000" lockStructure="1"/>
  <bookViews>
    <workbookView xWindow="-108" yWindow="-108" windowWidth="23256" windowHeight="13896" tabRatio="500" xr2:uid="{00000000-000D-0000-FFFF-FFFF00000000}"/>
  </bookViews>
  <sheets>
    <sheet name="Score Entry" sheetId="1" r:id="rId1"/>
    <sheet name="Lookup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14" i="1" l="1"/>
  <c r="D12" i="1"/>
  <c r="D11" i="1"/>
  <c r="D10" i="1"/>
  <c r="D9" i="1"/>
  <c r="E9" i="1" s="1"/>
  <c r="F12" i="1" l="1"/>
  <c r="E12" i="1"/>
  <c r="F11" i="1"/>
  <c r="E11" i="1"/>
  <c r="F10" i="1"/>
  <c r="E10" i="1"/>
  <c r="D14" i="1"/>
  <c r="E14" i="1" s="1"/>
  <c r="D16" i="1" s="1"/>
  <c r="F16" i="1" s="1"/>
  <c r="F9" i="1"/>
</calcChain>
</file>

<file path=xl/sharedStrings.xml><?xml version="1.0" encoding="utf-8"?>
<sst xmlns="http://schemas.openxmlformats.org/spreadsheetml/2006/main" count="55" uniqueCount="41">
  <si>
    <t>PreACT 8/9 Score Estimator</t>
  </si>
  <si>
    <t>Grade 8 · Fall national norms</t>
  </si>
  <si>
    <t>Student name:</t>
  </si>
  <si>
    <t>Enter the number you got RIGHT on each test in the yellow boxes.</t>
  </si>
  <si>
    <t>Test</t>
  </si>
  <si>
    <t>Raw score</t>
  </si>
  <si>
    <t>Out of</t>
  </si>
  <si>
    <t>Scale score</t>
  </si>
  <si>
    <t>US Rank (%ile)</t>
  </si>
  <si>
    <t>Readiness level</t>
  </si>
  <si>
    <t>English</t>
  </si>
  <si>
    <t>Math</t>
  </si>
  <si>
    <t>Reading</t>
  </si>
  <si>
    <t>Science</t>
  </si>
  <si>
    <t>COMPOSITE (all 4 tests)</t>
  </si>
  <si>
    <t>What the numbers mean</t>
  </si>
  <si>
    <t>• Scale score (1-30): your score adjusted for how hard this form was, so it can be compared to other students.</t>
  </si>
  <si>
    <t>• US Rank: the percentage of 8th graders nationwide who scored at or below your scale score. A 62 means you scored as high as or higher than 62% of them.</t>
  </si>
  <si>
    <t>• Readiness level: whether you are on pace for the ACT College Readiness Benchmark in 11th grade.</t>
  </si>
  <si>
    <t>• The composite percentile is NOT the average of the four percentiles. It comes from averaging the four SCALE scores first.</t>
  </si>
  <si>
    <t>• Predicted ACT Composite: your US Rank is matched to the ACT Composite score that ranks the same among recent high school graduates. It assumes you keep pace with your peers between now and 11th grade. It is a rough estimate, not a prediction of your actual ACT score.</t>
  </si>
  <si>
    <t>• These are close estimates, not official ACT scores. Treat each scale score as give or take about 2 points.</t>
  </si>
  <si>
    <t>Conversion and norms tables — do not edit</t>
  </si>
  <si>
    <t>English raw</t>
  </si>
  <si>
    <t>Scale</t>
  </si>
  <si>
    <t>Math raw</t>
  </si>
  <si>
    <t>Reading raw</t>
  </si>
  <si>
    <t>Science raw</t>
  </si>
  <si>
    <t>STEM</t>
  </si>
  <si>
    <t>Composite</t>
  </si>
  <si>
    <t>Subject</t>
  </si>
  <si>
    <t>Interv max</t>
  </si>
  <si>
    <t>Close max</t>
  </si>
  <si>
    <t>ACT score</t>
  </si>
  <si>
    <t>ACT Composite rank</t>
  </si>
  <si>
    <t>Predicted ACT Composite</t>
  </si>
  <si>
    <t>Raw-to-scale estimated from ACT PreACT 9 Secure Practice Test Scoring Guide conversion tables, rescaled by percent correct to this form's item counts and capped at 30.</t>
  </si>
  <si>
    <t>Percentiles are exact lookups: National Norms for PreACT 8/9, 2024-2025 Reporting Year, Grade 8 Fall. Readiness bands: 2023 PreACT 8/9 Norming Study, Table 13, Grade 8 Fall.</t>
  </si>
  <si>
    <t>Scale scores for 10 and 20 correct, and US ranks for scale scores 10 and 20, are interpolated between their neighbors (raw-to-scale rounded to the nearest whole point; percentiles follow the curve shape of the 2023 PreACT 8/9 Norming Study, Grade 8 Fall). Added 9/2/2026.</t>
  </si>
  <si>
    <t>ACT Composite national ranks: ACT Score National Ranks, based on ACT-tested high school graduates of 2023, 2024 and 2025 (used for ACT tests taken September 2025 through August 2026). Predicted ACT Composite = the ACT Composite score whose national rank is closest to the student's PreACT 8/9 Composite US Rank. Ties resolve to the higher ACT score.</t>
  </si>
  <si>
    <t>PREDICTED ACT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</si>
</sst>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
    </font>
    <font>
      <b/>
      <sz val="14"/>
      <color rgb="FF1F3864"/>
      <name val="Arial"/>
      <family val="2"/>
    </font>
    <font>
      <i/>
      <sz val="9"/>
      <color rgb="FF595959"/>
      <name val="Arial"/>
      <family val="2"/>
    </font>
    <font>
      <b/>
      <sz val="10"/>
      <name val="Arial"/>
      <family val="2"/>
    </font>
    <font>
      <b/>
      <sz val="11"/>
      <color rgb="FF0000FF"/>
      <name val="Arial"/>
      <family val="2"/>
    </font>
    <font>
      <b/>
      <sz val="10"/>
      <color rgb="FFFFFFFF"/>
      <name val="Arial"/>
      <family val="2"/>
    </font>
    <font>
      <sz val="10"/>
      <name val="Arial"/>
      <family val="2"/>
    </font>
    <font>
      <sz val="9"/>
      <color rgb="FF595959"/>
      <name val="Arial"/>
      <family val="2"/>
    </font>
    <font>
      <sz val="9"/>
      <name val="Arial"/>
      <family val="2"/>
    </font>
  </fonts>
  <fills count="5">
    <fill>
      <patternFill patternType="none"/>
    </fill>
    <fill>
      <patternFill patternType="gray125"/>
    </fill>
    <fill>
      <patternFill patternType="solid">
        <fgColor rgb="FFFFF2CC"/>
        <bgColor rgb="FFFFFFFF"/>
      </patternFill>
    </fill>
    <fill>
      <patternFill patternType="solid">
        <fgColor rgb="FF1F3864"/>
        <bgColor rgb="FF333333"/>
      </patternFill>
    </fill>
    <fill>
      <patternFill patternType="solid">
        <fgColor rgb="FFDEEAF6"/>
        <bgColor rgb="FFCCFFFF"/>
      </patternFill>
    </fill>
  </fills>
  <borders count="3">
    <border>
      <left/>
      <right/>
      <top/>
      <bottom/>
      <diagonal/>
    </border>
    <border>
      <left style="thin">
        <color rgb="FFBFBFBF"/>
      </left>
      <right style="thin">
        <color rgb="FFBFBFBF"/>
      </right>
      <top style="thin">
        <color rgb="FFBFBFBF"/>
      </top>
      <bottom style="thin">
        <color rgb="FFBFBFBF"/>
      </bottom>
      <diagonal/>
    </border>
    <border>
      <left style="thin">
        <color auto="1"/>
      </left>
      <right style="thin">
        <color auto="1"/>
      </right>
      <top style="thin">
        <color auto="1"/>
      </top>
      <bottom style="thin">
        <color auto="1"/>
      </bottom>
      <diagonal/>
    </border>
  </borders>
  <cellStyleXfs count="1">
    <xf numFmtId="0" fontId="0" fillId="0" borderId="0"/>
  </cellStyleXfs>
  <cellXfs count="20">
    <xf numFmtId="0" fontId="0" fillId="0" borderId="0" xfId="0"/>
    <xf numFmtId="0" fontId="1" fillId="0" borderId="0" xfId="0" applyFont="1"/>
    <xf numFmtId="0" fontId="2" fillId="0" borderId="0" xfId="0" applyFont="1"/>
    <xf numFmtId="0" fontId="3" fillId="0" borderId="0" xfId="0" applyFont="1"/>
    <xf numFmtId="0" fontId="4" fillId="2" borderId="1" xfId="0" applyFont="1" applyFill="1" applyBorder="1" applyProtection="1">
      <protection locked="0"/>
    </xf>
    <xf numFmtId="0" fontId="5" fillId="3" borderId="1" xfId="0" applyFont="1" applyFill="1" applyBorder="1" applyAlignment="1">
      <alignment horizontal="center" vertical="center"/>
    </xf>
    <xf numFmtId="0" fontId="3" fillId="0" borderId="1" xfId="0" applyFont="1" applyBorder="1"/>
    <xf numFmtId="0" fontId="4" fillId="2" borderId="1" xfId="0" applyFont="1" applyFill="1" applyBorder="1" applyAlignment="1" applyProtection="1">
      <alignment horizontal="center" vertical="center"/>
      <protection locked="0"/>
    </xf>
    <xf numFmtId="0" fontId="6" fillId="0" borderId="1" xfId="0" applyFont="1" applyBorder="1" applyAlignment="1">
      <alignment horizontal="center" vertical="center"/>
    </xf>
    <xf numFmtId="0" fontId="6" fillId="0" borderId="1" xfId="0" applyFont="1" applyBorder="1"/>
    <xf numFmtId="0" fontId="3" fillId="4" borderId="1" xfId="0" applyFont="1" applyFill="1" applyBorder="1"/>
    <xf numFmtId="0" fontId="0" fillId="4" borderId="1" xfId="0" applyFill="1" applyBorder="1"/>
    <xf numFmtId="0" fontId="3" fillId="4" borderId="1" xfId="0" applyFont="1" applyFill="1" applyBorder="1" applyAlignment="1">
      <alignment horizontal="center" vertical="center"/>
    </xf>
    <xf numFmtId="0" fontId="3" fillId="4" borderId="2" xfId="0" applyFont="1" applyFill="1" applyBorder="1"/>
    <xf numFmtId="0" fontId="3" fillId="4" borderId="2" xfId="0" applyFont="1" applyFill="1" applyBorder="1" applyAlignment="1">
      <alignment horizontal="center"/>
    </xf>
    <xf numFmtId="0" fontId="7" fillId="0" borderId="0" xfId="0" applyFont="1"/>
    <xf numFmtId="0" fontId="5" fillId="3" borderId="0" xfId="0" applyFont="1" applyFill="1"/>
    <xf numFmtId="0" fontId="6" fillId="0" borderId="0" xfId="0" applyFont="1"/>
    <xf numFmtId="0" fontId="6" fillId="0" borderId="0" xfId="0" applyFont="1" applyProtection="1">
      <protection locked="0"/>
    </xf>
    <xf numFmtId="0" fontId="8" fillId="0" borderId="0" xfId="0" applyFont="1"/>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2CC"/>
      <rgbColor rgb="FFDEEAF6"/>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95959"/>
      <rgbColor rgb="FF969696"/>
      <rgbColor rgb="FF1F3864"/>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4"/>
  <sheetViews>
    <sheetView tabSelected="1" zoomScaleNormal="100" workbookViewId="0">
      <selection activeCell="B11" sqref="B11"/>
    </sheetView>
  </sheetViews>
  <sheetFormatPr defaultColWidth="8.6640625" defaultRowHeight="14.4" x14ac:dyDescent="0.3"/>
  <cols>
    <col min="1" max="1" width="39.77734375" customWidth="1"/>
    <col min="2" max="2" width="26.88671875" customWidth="1"/>
    <col min="3" max="3" width="9" customWidth="1"/>
    <col min="4" max="4" width="13" customWidth="1"/>
    <col min="5" max="5" width="16" customWidth="1"/>
    <col min="6" max="6" width="24" customWidth="1"/>
  </cols>
  <sheetData>
    <row r="1" spans="1:6" ht="17.25" customHeight="1" x14ac:dyDescent="0.3">
      <c r="A1" s="1" t="s">
        <v>0</v>
      </c>
    </row>
    <row r="2" spans="1:6" ht="15" customHeight="1" x14ac:dyDescent="0.3">
      <c r="A2" s="2" t="s">
        <v>1</v>
      </c>
    </row>
    <row r="4" spans="1:6" ht="15" customHeight="1" x14ac:dyDescent="0.3">
      <c r="A4" s="3" t="s">
        <v>2</v>
      </c>
      <c r="B4" s="4"/>
    </row>
    <row r="6" spans="1:6" ht="15" customHeight="1" x14ac:dyDescent="0.3">
      <c r="A6" s="3" t="s">
        <v>3</v>
      </c>
    </row>
    <row r="8" spans="1:6" ht="15" customHeight="1" x14ac:dyDescent="0.3">
      <c r="A8" s="5" t="s">
        <v>4</v>
      </c>
      <c r="B8" s="5" t="s">
        <v>5</v>
      </c>
      <c r="C8" s="5" t="s">
        <v>6</v>
      </c>
      <c r="D8" s="5" t="s">
        <v>7</v>
      </c>
      <c r="E8" s="5" t="s">
        <v>8</v>
      </c>
      <c r="F8" s="5" t="s">
        <v>9</v>
      </c>
    </row>
    <row r="9" spans="1:6" ht="15" customHeight="1" x14ac:dyDescent="0.3">
      <c r="A9" s="6" t="s">
        <v>10</v>
      </c>
      <c r="B9" s="7"/>
      <c r="C9" s="8">
        <v>40</v>
      </c>
      <c r="D9" s="8" t="str">
        <f>IF(B9="","",IFERROR(INDEX(Lookups!$B$4:$B$44,MATCH(B9,Lookups!$A$4:$A$44,0)),""))</f>
        <v/>
      </c>
      <c r="E9" s="8" t="str">
        <f>IFERROR(INDEX(Lookups!$O$4:$O$33,MATCH(D9,Lookups!$N$4:$N$33,0)),"")</f>
        <v/>
      </c>
      <c r="F9" s="9" t="str">
        <f>IF(D9="","",IF(D9&lt;=7,"In Need of Intervention",IF(D9&lt;=10,"Close to Target","On Target")))</f>
        <v/>
      </c>
    </row>
    <row r="10" spans="1:6" ht="15" customHeight="1" x14ac:dyDescent="0.3">
      <c r="A10" s="6" t="s">
        <v>11</v>
      </c>
      <c r="B10" s="7"/>
      <c r="C10" s="8">
        <v>35</v>
      </c>
      <c r="D10" s="8" t="str">
        <f>IF(B10="","",IFERROR(INDEX(Lookups!$E$4:$E$39,MATCH(B10,Lookups!$D$4:$D$39,0)),""))</f>
        <v/>
      </c>
      <c r="E10" s="8" t="str">
        <f>IFERROR(INDEX(Lookups!$P$4:$P$33,MATCH(D10,Lookups!$N$4:$N$33,0)),"")</f>
        <v/>
      </c>
      <c r="F10" s="9" t="str">
        <f>IF(D10="","",IF(D10&lt;=12,"In Need of Intervention",IF(D10&lt;=14,"Close to Target","On Target")))</f>
        <v/>
      </c>
    </row>
    <row r="11" spans="1:6" ht="15" customHeight="1" x14ac:dyDescent="0.3">
      <c r="A11" s="6" t="s">
        <v>12</v>
      </c>
      <c r="B11" s="7"/>
      <c r="C11" s="8">
        <v>25</v>
      </c>
      <c r="D11" s="8" t="str">
        <f>IF(B11="","",IFERROR(INDEX(Lookups!$H$4:$H$29,MATCH(B11,Lookups!$G$4:$G$29,0)),""))</f>
        <v/>
      </c>
      <c r="E11" s="8" t="str">
        <f>IFERROR(INDEX(Lookups!$Q$4:$Q$33,MATCH(D11,Lookups!$N$4:$N$33,0)),"")</f>
        <v/>
      </c>
      <c r="F11" s="9" t="str">
        <f>IF(D11="","",IF(D11&lt;=11,"In Need of Intervention",IF(D11&lt;=14,"Close to Target","On Target")))</f>
        <v/>
      </c>
    </row>
    <row r="12" spans="1:6" ht="15" customHeight="1" x14ac:dyDescent="0.3">
      <c r="A12" s="6" t="s">
        <v>13</v>
      </c>
      <c r="B12" s="7"/>
      <c r="C12" s="8">
        <v>30</v>
      </c>
      <c r="D12" s="8" t="str">
        <f>IF(B12="","",IFERROR(INDEX(Lookups!$K$4:$K$34,MATCH(B12,Lookups!$J$4:$J$34,0)),""))</f>
        <v/>
      </c>
      <c r="E12" s="8" t="str">
        <f>IFERROR(INDEX(Lookups!$R$4:$R$33,MATCH(D12,Lookups!$N$4:$N$33,0)),"")</f>
        <v/>
      </c>
      <c r="F12" s="9" t="str">
        <f>IF(D12="","",IF(D12&lt;=13,"In Need of Intervention",IF(D12&lt;=16,"Close to Target","On Target")))</f>
        <v/>
      </c>
    </row>
    <row r="14" spans="1:6" ht="15" customHeight="1" x14ac:dyDescent="0.3">
      <c r="A14" s="10" t="s">
        <v>14</v>
      </c>
      <c r="B14" s="11"/>
      <c r="C14" s="11"/>
      <c r="D14" s="12" t="str">
        <f>IF(COUNT(D9:D12)&lt;4,"",ROUND(AVERAGE(D9:D12),0))</f>
        <v/>
      </c>
      <c r="E14" s="12" t="str">
        <f>IFERROR(INDEX(Lookups!$T$4:$T$33,MATCH(D14,Lookups!$N$4:$N$33,0)),"")</f>
        <v/>
      </c>
      <c r="F14" s="11" t="str">
        <f>""</f>
        <v/>
      </c>
    </row>
    <row r="16" spans="1:6" ht="15" customHeight="1" x14ac:dyDescent="0.3">
      <c r="A16" s="13" t="s">
        <v>40</v>
      </c>
      <c r="B16" s="13"/>
      <c r="C16" s="13"/>
      <c r="D16" s="14" t="str">
        <f>IF(E14="","",INDEX(Lookups!$AD$4:$AD$103,MATCH(E14,Lookups!$AC$4:$AC$103,0)))</f>
        <v/>
      </c>
      <c r="E16" s="13"/>
      <c r="F16" s="14" t="str">
        <f>IF(D16="","","likely range "&amp;MAX(1,D16-3)&amp;" - "&amp;MIN(36,D16+3))</f>
        <v/>
      </c>
    </row>
    <row r="17" spans="1:1" ht="15" customHeight="1" x14ac:dyDescent="0.3"/>
    <row r="18" spans="1:1" ht="15" customHeight="1" x14ac:dyDescent="0.3">
      <c r="A18" s="3" t="s">
        <v>15</v>
      </c>
    </row>
    <row r="19" spans="1:1" ht="15" customHeight="1" x14ac:dyDescent="0.3">
      <c r="A19" s="2" t="s">
        <v>16</v>
      </c>
    </row>
    <row r="20" spans="1:1" ht="15" customHeight="1" x14ac:dyDescent="0.3">
      <c r="A20" s="2" t="s">
        <v>17</v>
      </c>
    </row>
    <row r="21" spans="1:1" ht="15" customHeight="1" x14ac:dyDescent="0.3">
      <c r="A21" s="2" t="s">
        <v>18</v>
      </c>
    </row>
    <row r="22" spans="1:1" x14ac:dyDescent="0.3">
      <c r="A22" s="2" t="s">
        <v>19</v>
      </c>
    </row>
    <row r="23" spans="1:1" x14ac:dyDescent="0.3">
      <c r="A23" s="15" t="s">
        <v>20</v>
      </c>
    </row>
    <row r="24" spans="1:1" x14ac:dyDescent="0.3">
      <c r="A24" s="2" t="s">
        <v>21</v>
      </c>
    </row>
  </sheetData>
  <sheetProtection algorithmName="SHA-512" hashValue="ng+Max4uaVX0SrTzX+DSBQzemnksebYWby8T6xGMiXLsxTtjlByUsZbr+awLil5eUR4bj7BZgtZ29gC2oT5wVA==" saltValue="noH1Qgpq3In5oE/Gzo4Nog==" spinCount="100000" sheet="1" objects="1" scenarios="1" selectLockedCells="1"/>
  <dataValidations count="4">
    <dataValidation type="whole" allowBlank="1" showErrorMessage="1" errorTitle="Out of range" error="Enter a whole number from 0 to 40." sqref="B9" xr:uid="{00000000-0002-0000-0000-000000000000}">
      <formula1>0</formula1>
      <formula2>40</formula2>
    </dataValidation>
    <dataValidation type="whole" allowBlank="1" showErrorMessage="1" errorTitle="Out of range" error="Enter a whole number from 0 to 35." sqref="B10" xr:uid="{00000000-0002-0000-0000-000001000000}">
      <formula1>0</formula1>
      <formula2>35</formula2>
    </dataValidation>
    <dataValidation type="whole" allowBlank="1" showErrorMessage="1" errorTitle="Out of range" error="Enter a whole number from 0 to 25." sqref="B11" xr:uid="{00000000-0002-0000-0000-000002000000}">
      <formula1>0</formula1>
      <formula2>25</formula2>
    </dataValidation>
    <dataValidation type="whole" allowBlank="1" showErrorMessage="1" errorTitle="Out of range" error="Enter a whole number from 0 to 30." sqref="B12" xr:uid="{00000000-0002-0000-0000-000003000000}">
      <formula1>0</formula1>
      <formula2>30</formula2>
    </dataValidation>
  </dataValidation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103"/>
  <sheetViews>
    <sheetView zoomScaleNormal="100" workbookViewId="0">
      <selection activeCell="B11" sqref="B11"/>
    </sheetView>
  </sheetViews>
  <sheetFormatPr defaultColWidth="8.6640625" defaultRowHeight="14.4" x14ac:dyDescent="0.3"/>
  <cols>
    <col min="1" max="1" width="11" customWidth="1"/>
    <col min="2" max="2" width="26.88671875" customWidth="1"/>
    <col min="3" max="24" width="11" customWidth="1"/>
    <col min="26" max="26" width="11" customWidth="1"/>
    <col min="27" max="27" width="20" customWidth="1"/>
    <col min="29" max="29" width="15" customWidth="1"/>
    <col min="30" max="30" width="24" customWidth="1"/>
  </cols>
  <sheetData>
    <row r="1" spans="1:30" ht="17.25" customHeight="1" x14ac:dyDescent="0.3">
      <c r="A1" s="1" t="s">
        <v>22</v>
      </c>
    </row>
    <row r="3" spans="1:30" ht="15" customHeight="1" x14ac:dyDescent="0.3">
      <c r="A3" s="16" t="s">
        <v>23</v>
      </c>
      <c r="B3" s="16" t="s">
        <v>24</v>
      </c>
      <c r="D3" s="16" t="s">
        <v>25</v>
      </c>
      <c r="E3" s="16" t="s">
        <v>24</v>
      </c>
      <c r="G3" s="16" t="s">
        <v>26</v>
      </c>
      <c r="H3" s="16" t="s">
        <v>24</v>
      </c>
      <c r="J3" s="16" t="s">
        <v>27</v>
      </c>
      <c r="K3" s="16" t="s">
        <v>24</v>
      </c>
      <c r="N3" s="16" t="s">
        <v>24</v>
      </c>
      <c r="O3" s="16" t="s">
        <v>10</v>
      </c>
      <c r="P3" s="16" t="s">
        <v>11</v>
      </c>
      <c r="Q3" s="16" t="s">
        <v>12</v>
      </c>
      <c r="R3" s="16" t="s">
        <v>13</v>
      </c>
      <c r="S3" s="16" t="s">
        <v>28</v>
      </c>
      <c r="T3" s="16" t="s">
        <v>29</v>
      </c>
      <c r="V3" s="16" t="s">
        <v>30</v>
      </c>
      <c r="W3" s="16" t="s">
        <v>31</v>
      </c>
      <c r="X3" s="16" t="s">
        <v>32</v>
      </c>
      <c r="Z3" s="16" t="s">
        <v>33</v>
      </c>
      <c r="AA3" s="16" t="s">
        <v>34</v>
      </c>
      <c r="AC3" s="16" t="s">
        <v>8</v>
      </c>
      <c r="AD3" s="16" t="s">
        <v>35</v>
      </c>
    </row>
    <row r="4" spans="1:30" ht="15" customHeight="1" x14ac:dyDescent="0.3">
      <c r="A4" s="17">
        <v>0</v>
      </c>
      <c r="B4" s="18">
        <v>1</v>
      </c>
      <c r="D4" s="17">
        <v>0</v>
      </c>
      <c r="E4" s="17">
        <v>1</v>
      </c>
      <c r="G4" s="17">
        <v>0</v>
      </c>
      <c r="H4" s="17">
        <v>1</v>
      </c>
      <c r="J4" s="17">
        <v>0</v>
      </c>
      <c r="K4" s="17">
        <v>1</v>
      </c>
      <c r="N4" s="17">
        <v>30</v>
      </c>
      <c r="O4" s="17">
        <v>100</v>
      </c>
      <c r="P4" s="17">
        <v>100</v>
      </c>
      <c r="Q4" s="17">
        <v>100</v>
      </c>
      <c r="R4" s="17">
        <v>100</v>
      </c>
      <c r="S4" s="17">
        <v>100</v>
      </c>
      <c r="T4" s="17">
        <v>100</v>
      </c>
      <c r="V4" s="17" t="s">
        <v>10</v>
      </c>
      <c r="W4" s="17">
        <v>7</v>
      </c>
      <c r="X4" s="17">
        <v>10</v>
      </c>
      <c r="Z4" s="17">
        <v>36</v>
      </c>
      <c r="AA4" s="17">
        <v>100</v>
      </c>
      <c r="AC4" s="17">
        <v>1</v>
      </c>
      <c r="AD4" s="17">
        <v>9</v>
      </c>
    </row>
    <row r="5" spans="1:30" ht="15" customHeight="1" x14ac:dyDescent="0.3">
      <c r="A5" s="17">
        <v>1</v>
      </c>
      <c r="B5" s="17">
        <v>2</v>
      </c>
      <c r="D5" s="17">
        <v>1</v>
      </c>
      <c r="E5" s="17">
        <v>5</v>
      </c>
      <c r="G5" s="17">
        <v>1</v>
      </c>
      <c r="H5" s="17">
        <v>3</v>
      </c>
      <c r="J5" s="17">
        <v>1</v>
      </c>
      <c r="K5" s="17">
        <v>4</v>
      </c>
      <c r="N5" s="17">
        <v>29</v>
      </c>
      <c r="O5" s="17">
        <v>99</v>
      </c>
      <c r="P5" s="17">
        <v>99</v>
      </c>
      <c r="Q5" s="17">
        <v>97</v>
      </c>
      <c r="R5" s="17">
        <v>99</v>
      </c>
      <c r="S5" s="17">
        <v>99</v>
      </c>
      <c r="T5" s="17">
        <v>99</v>
      </c>
      <c r="V5" s="17" t="s">
        <v>11</v>
      </c>
      <c r="W5" s="17">
        <v>12</v>
      </c>
      <c r="X5" s="17">
        <v>14</v>
      </c>
      <c r="Z5" s="17">
        <v>35</v>
      </c>
      <c r="AA5" s="17">
        <v>99</v>
      </c>
      <c r="AC5" s="17">
        <v>2</v>
      </c>
      <c r="AD5" s="17">
        <v>10</v>
      </c>
    </row>
    <row r="6" spans="1:30" ht="15" customHeight="1" x14ac:dyDescent="0.3">
      <c r="A6" s="17">
        <v>2</v>
      </c>
      <c r="B6" s="17">
        <v>3</v>
      </c>
      <c r="D6" s="17">
        <v>2</v>
      </c>
      <c r="E6" s="17">
        <v>8</v>
      </c>
      <c r="G6" s="17">
        <v>2</v>
      </c>
      <c r="H6" s="17">
        <v>5</v>
      </c>
      <c r="J6" s="17">
        <v>2</v>
      </c>
      <c r="K6" s="17">
        <v>6</v>
      </c>
      <c r="N6" s="17">
        <v>28</v>
      </c>
      <c r="O6" s="17">
        <v>99</v>
      </c>
      <c r="P6" s="17">
        <v>99</v>
      </c>
      <c r="Q6" s="17">
        <v>95</v>
      </c>
      <c r="R6" s="17">
        <v>99</v>
      </c>
      <c r="S6" s="17">
        <v>99</v>
      </c>
      <c r="T6" s="17">
        <v>99</v>
      </c>
      <c r="V6" s="17" t="s">
        <v>12</v>
      </c>
      <c r="W6" s="17">
        <v>11</v>
      </c>
      <c r="X6" s="17">
        <v>14</v>
      </c>
      <c r="Z6" s="17">
        <v>34</v>
      </c>
      <c r="AA6" s="17">
        <v>99</v>
      </c>
      <c r="AC6" s="17">
        <v>3</v>
      </c>
      <c r="AD6" s="17">
        <v>10</v>
      </c>
    </row>
    <row r="7" spans="1:30" ht="15" customHeight="1" x14ac:dyDescent="0.3">
      <c r="A7" s="17">
        <v>3</v>
      </c>
      <c r="B7" s="17">
        <v>3</v>
      </c>
      <c r="D7" s="17">
        <v>3</v>
      </c>
      <c r="E7" s="17">
        <v>10</v>
      </c>
      <c r="G7" s="17">
        <v>3</v>
      </c>
      <c r="H7" s="17">
        <v>8</v>
      </c>
      <c r="J7" s="17">
        <v>3</v>
      </c>
      <c r="K7" s="17">
        <v>8</v>
      </c>
      <c r="N7" s="17">
        <v>27</v>
      </c>
      <c r="O7" s="17">
        <v>99</v>
      </c>
      <c r="P7" s="17">
        <v>98</v>
      </c>
      <c r="Q7" s="17">
        <v>92</v>
      </c>
      <c r="R7" s="17">
        <v>99</v>
      </c>
      <c r="S7" s="17">
        <v>99</v>
      </c>
      <c r="T7" s="17">
        <v>99</v>
      </c>
      <c r="V7" s="17" t="s">
        <v>13</v>
      </c>
      <c r="W7" s="17">
        <v>13</v>
      </c>
      <c r="X7" s="17">
        <v>16</v>
      </c>
      <c r="Z7" s="17">
        <v>33</v>
      </c>
      <c r="AA7" s="17">
        <v>98</v>
      </c>
      <c r="AC7" s="17">
        <v>4</v>
      </c>
      <c r="AD7" s="17">
        <v>11</v>
      </c>
    </row>
    <row r="8" spans="1:30" ht="15" customHeight="1" x14ac:dyDescent="0.3">
      <c r="A8" s="17">
        <v>4</v>
      </c>
      <c r="B8" s="17">
        <v>4</v>
      </c>
      <c r="D8" s="17">
        <v>4</v>
      </c>
      <c r="E8" s="17">
        <v>11</v>
      </c>
      <c r="G8" s="17">
        <v>4</v>
      </c>
      <c r="H8" s="17">
        <v>9</v>
      </c>
      <c r="J8" s="17">
        <v>4</v>
      </c>
      <c r="K8" s="17">
        <v>9</v>
      </c>
      <c r="N8" s="17">
        <v>26</v>
      </c>
      <c r="O8" s="17">
        <v>98</v>
      </c>
      <c r="P8" s="17">
        <v>97</v>
      </c>
      <c r="Q8" s="17">
        <v>90</v>
      </c>
      <c r="R8" s="17">
        <v>98</v>
      </c>
      <c r="S8" s="17">
        <v>98</v>
      </c>
      <c r="T8" s="17">
        <v>99</v>
      </c>
      <c r="V8" s="17" t="s">
        <v>28</v>
      </c>
      <c r="W8" s="17">
        <v>16</v>
      </c>
      <c r="X8" s="17">
        <v>18</v>
      </c>
      <c r="Z8" s="17">
        <v>32</v>
      </c>
      <c r="AA8" s="17">
        <v>97</v>
      </c>
      <c r="AC8" s="17">
        <v>5</v>
      </c>
      <c r="AD8" s="17">
        <v>11</v>
      </c>
    </row>
    <row r="9" spans="1:30" ht="15" customHeight="1" x14ac:dyDescent="0.3">
      <c r="A9" s="17">
        <v>5</v>
      </c>
      <c r="B9" s="18">
        <v>4</v>
      </c>
      <c r="D9" s="17">
        <v>5</v>
      </c>
      <c r="E9" s="17">
        <v>12</v>
      </c>
      <c r="G9" s="17">
        <v>5</v>
      </c>
      <c r="H9" s="17">
        <v>11</v>
      </c>
      <c r="J9" s="17">
        <v>5</v>
      </c>
      <c r="K9" s="17">
        <v>10</v>
      </c>
      <c r="N9" s="17">
        <v>25</v>
      </c>
      <c r="O9" s="17">
        <v>98</v>
      </c>
      <c r="P9" s="17">
        <v>96</v>
      </c>
      <c r="Q9" s="17">
        <v>88</v>
      </c>
      <c r="R9" s="17">
        <v>97</v>
      </c>
      <c r="S9" s="17">
        <v>97</v>
      </c>
      <c r="T9" s="17">
        <v>97</v>
      </c>
      <c r="Z9" s="17">
        <v>31</v>
      </c>
      <c r="AA9" s="17">
        <v>96</v>
      </c>
      <c r="AC9" s="17">
        <v>6</v>
      </c>
      <c r="AD9" s="17">
        <v>11</v>
      </c>
    </row>
    <row r="10" spans="1:30" ht="15" customHeight="1" x14ac:dyDescent="0.3">
      <c r="A10" s="17">
        <v>6</v>
      </c>
      <c r="B10" s="18">
        <v>5</v>
      </c>
      <c r="D10" s="17">
        <v>6</v>
      </c>
      <c r="E10" s="17">
        <v>13</v>
      </c>
      <c r="G10" s="17">
        <v>6</v>
      </c>
      <c r="H10" s="17">
        <v>12</v>
      </c>
      <c r="J10" s="17">
        <v>6</v>
      </c>
      <c r="K10" s="17">
        <v>11</v>
      </c>
      <c r="N10" s="17">
        <v>24</v>
      </c>
      <c r="O10" s="17">
        <v>97</v>
      </c>
      <c r="P10" s="17">
        <v>95</v>
      </c>
      <c r="Q10" s="17">
        <v>85</v>
      </c>
      <c r="R10" s="17">
        <v>96</v>
      </c>
      <c r="S10" s="17">
        <v>96</v>
      </c>
      <c r="T10" s="17">
        <v>96</v>
      </c>
      <c r="Z10" s="17">
        <v>30</v>
      </c>
      <c r="AA10" s="17">
        <v>94</v>
      </c>
      <c r="AC10" s="17">
        <v>7</v>
      </c>
      <c r="AD10" s="17">
        <v>11</v>
      </c>
    </row>
    <row r="11" spans="1:30" ht="15" customHeight="1" x14ac:dyDescent="0.3">
      <c r="A11" s="17">
        <v>7</v>
      </c>
      <c r="B11" s="18">
        <v>6</v>
      </c>
      <c r="D11" s="17">
        <v>7</v>
      </c>
      <c r="E11" s="17">
        <v>14</v>
      </c>
      <c r="G11" s="17">
        <v>7</v>
      </c>
      <c r="H11" s="17">
        <v>12</v>
      </c>
      <c r="J11" s="17">
        <v>7</v>
      </c>
      <c r="K11" s="17">
        <v>12</v>
      </c>
      <c r="N11" s="17">
        <v>23</v>
      </c>
      <c r="O11" s="17">
        <v>96</v>
      </c>
      <c r="P11" s="17">
        <v>94</v>
      </c>
      <c r="Q11" s="17">
        <v>82</v>
      </c>
      <c r="R11" s="17">
        <v>94</v>
      </c>
      <c r="S11" s="17">
        <v>94</v>
      </c>
      <c r="T11" s="17">
        <v>94</v>
      </c>
      <c r="Z11" s="17">
        <v>29</v>
      </c>
      <c r="AA11" s="17">
        <v>92</v>
      </c>
      <c r="AC11" s="17">
        <v>8</v>
      </c>
      <c r="AD11" s="17">
        <v>11</v>
      </c>
    </row>
    <row r="12" spans="1:30" ht="15" customHeight="1" x14ac:dyDescent="0.3">
      <c r="A12" s="17">
        <v>8</v>
      </c>
      <c r="B12" s="18">
        <v>7</v>
      </c>
      <c r="D12" s="17">
        <v>8</v>
      </c>
      <c r="E12" s="17">
        <v>14</v>
      </c>
      <c r="G12" s="17">
        <v>8</v>
      </c>
      <c r="H12" s="17">
        <v>13</v>
      </c>
      <c r="J12" s="17">
        <v>8</v>
      </c>
      <c r="K12" s="17">
        <v>13</v>
      </c>
      <c r="N12" s="17">
        <v>22</v>
      </c>
      <c r="O12" s="17">
        <v>94</v>
      </c>
      <c r="P12" s="17">
        <v>92</v>
      </c>
      <c r="Q12" s="17">
        <v>79</v>
      </c>
      <c r="R12" s="17">
        <v>92</v>
      </c>
      <c r="S12" s="17">
        <v>92</v>
      </c>
      <c r="T12" s="17">
        <v>91</v>
      </c>
      <c r="Z12" s="17">
        <v>28</v>
      </c>
      <c r="AA12" s="17">
        <v>91</v>
      </c>
      <c r="AC12" s="17">
        <v>9</v>
      </c>
      <c r="AD12" s="17">
        <v>12</v>
      </c>
    </row>
    <row r="13" spans="1:30" ht="15" customHeight="1" x14ac:dyDescent="0.3">
      <c r="A13" s="17">
        <v>9</v>
      </c>
      <c r="B13" s="17">
        <v>7</v>
      </c>
      <c r="D13" s="17">
        <v>9</v>
      </c>
      <c r="E13" s="17">
        <v>15</v>
      </c>
      <c r="G13" s="17">
        <v>9</v>
      </c>
      <c r="H13" s="17">
        <v>14</v>
      </c>
      <c r="J13" s="17">
        <v>9</v>
      </c>
      <c r="K13" s="17">
        <v>14</v>
      </c>
      <c r="N13" s="17">
        <v>21</v>
      </c>
      <c r="O13" s="17">
        <v>93</v>
      </c>
      <c r="P13" s="17">
        <v>90</v>
      </c>
      <c r="Q13" s="17">
        <v>76</v>
      </c>
      <c r="R13" s="17">
        <v>90</v>
      </c>
      <c r="S13" s="17">
        <v>90</v>
      </c>
      <c r="T13" s="17">
        <v>88</v>
      </c>
      <c r="Z13" s="17">
        <v>27</v>
      </c>
      <c r="AA13" s="17">
        <v>88</v>
      </c>
      <c r="AC13" s="17">
        <v>10</v>
      </c>
      <c r="AD13" s="17">
        <v>12</v>
      </c>
    </row>
    <row r="14" spans="1:30" ht="15" customHeight="1" x14ac:dyDescent="0.3">
      <c r="A14" s="17">
        <v>10</v>
      </c>
      <c r="B14" s="17">
        <v>8</v>
      </c>
      <c r="D14" s="17">
        <v>10</v>
      </c>
      <c r="E14" s="17">
        <v>15</v>
      </c>
      <c r="G14" s="17">
        <v>10</v>
      </c>
      <c r="H14" s="17">
        <v>15</v>
      </c>
      <c r="J14" s="17">
        <v>10</v>
      </c>
      <c r="K14" s="17">
        <v>15</v>
      </c>
      <c r="N14" s="17">
        <v>20</v>
      </c>
      <c r="O14" s="17">
        <v>90</v>
      </c>
      <c r="P14" s="17">
        <v>88</v>
      </c>
      <c r="Q14" s="17">
        <v>72</v>
      </c>
      <c r="R14" s="17">
        <v>86</v>
      </c>
      <c r="S14" s="17">
        <v>87</v>
      </c>
      <c r="T14" s="17">
        <v>85</v>
      </c>
      <c r="Z14" s="17">
        <v>26</v>
      </c>
      <c r="AA14" s="17">
        <v>86</v>
      </c>
      <c r="AC14" s="17">
        <v>11</v>
      </c>
      <c r="AD14" s="17">
        <v>12</v>
      </c>
    </row>
    <row r="15" spans="1:30" ht="15" customHeight="1" x14ac:dyDescent="0.3">
      <c r="A15" s="17">
        <v>11</v>
      </c>
      <c r="B15" s="17">
        <v>8</v>
      </c>
      <c r="D15" s="17">
        <v>11</v>
      </c>
      <c r="E15" s="17">
        <v>15</v>
      </c>
      <c r="G15" s="17">
        <v>11</v>
      </c>
      <c r="H15" s="17">
        <v>16</v>
      </c>
      <c r="J15" s="17">
        <v>11</v>
      </c>
      <c r="K15" s="17">
        <v>16</v>
      </c>
      <c r="N15" s="17">
        <v>19</v>
      </c>
      <c r="O15" s="17">
        <v>87</v>
      </c>
      <c r="P15" s="17">
        <v>84</v>
      </c>
      <c r="Q15" s="17">
        <v>66</v>
      </c>
      <c r="R15" s="17">
        <v>82</v>
      </c>
      <c r="S15" s="17">
        <v>83</v>
      </c>
      <c r="T15" s="17">
        <v>81</v>
      </c>
      <c r="Z15" s="17">
        <v>25</v>
      </c>
      <c r="AA15" s="17">
        <v>83</v>
      </c>
      <c r="AC15" s="17">
        <v>12</v>
      </c>
      <c r="AD15" s="17">
        <v>12</v>
      </c>
    </row>
    <row r="16" spans="1:30" ht="15" customHeight="1" x14ac:dyDescent="0.3">
      <c r="A16" s="17">
        <v>12</v>
      </c>
      <c r="B16" s="17">
        <v>9</v>
      </c>
      <c r="D16" s="17">
        <v>12</v>
      </c>
      <c r="E16" s="17">
        <v>15</v>
      </c>
      <c r="G16" s="17">
        <v>12</v>
      </c>
      <c r="H16" s="17">
        <v>17</v>
      </c>
      <c r="J16" s="17">
        <v>12</v>
      </c>
      <c r="K16" s="17">
        <v>16</v>
      </c>
      <c r="N16" s="17">
        <v>18</v>
      </c>
      <c r="O16" s="17">
        <v>84</v>
      </c>
      <c r="P16" s="17">
        <v>79</v>
      </c>
      <c r="Q16" s="17">
        <v>61</v>
      </c>
      <c r="R16" s="17">
        <v>76</v>
      </c>
      <c r="S16" s="17">
        <v>77</v>
      </c>
      <c r="T16" s="17">
        <v>76</v>
      </c>
      <c r="Z16" s="17">
        <v>24</v>
      </c>
      <c r="AA16" s="17">
        <v>80</v>
      </c>
      <c r="AC16" s="17">
        <v>13</v>
      </c>
      <c r="AD16" s="17">
        <v>12</v>
      </c>
    </row>
    <row r="17" spans="1:30" ht="15" customHeight="1" x14ac:dyDescent="0.3">
      <c r="A17" s="17">
        <v>13</v>
      </c>
      <c r="B17" s="17">
        <v>10</v>
      </c>
      <c r="D17" s="17">
        <v>13</v>
      </c>
      <c r="E17" s="17">
        <v>16</v>
      </c>
      <c r="G17" s="17">
        <v>13</v>
      </c>
      <c r="H17" s="17">
        <v>18</v>
      </c>
      <c r="J17" s="17">
        <v>13</v>
      </c>
      <c r="K17" s="17">
        <v>17</v>
      </c>
      <c r="N17" s="17">
        <v>17</v>
      </c>
      <c r="O17" s="17">
        <v>79</v>
      </c>
      <c r="P17" s="17">
        <v>72</v>
      </c>
      <c r="Q17" s="17">
        <v>54</v>
      </c>
      <c r="R17" s="17">
        <v>69</v>
      </c>
      <c r="S17" s="17">
        <v>69</v>
      </c>
      <c r="T17" s="17">
        <v>69</v>
      </c>
      <c r="Z17" s="17">
        <v>23</v>
      </c>
      <c r="AA17" s="17">
        <v>76</v>
      </c>
      <c r="AC17" s="17">
        <v>14</v>
      </c>
      <c r="AD17" s="17">
        <v>12</v>
      </c>
    </row>
    <row r="18" spans="1:30" ht="15" customHeight="1" x14ac:dyDescent="0.3">
      <c r="A18" s="17">
        <v>14</v>
      </c>
      <c r="B18" s="17">
        <v>10</v>
      </c>
      <c r="D18" s="17">
        <v>14</v>
      </c>
      <c r="E18" s="17">
        <v>16</v>
      </c>
      <c r="G18" s="17">
        <v>14</v>
      </c>
      <c r="H18" s="17">
        <v>19</v>
      </c>
      <c r="J18" s="17">
        <v>14</v>
      </c>
      <c r="K18" s="17">
        <v>18</v>
      </c>
      <c r="N18" s="17">
        <v>16</v>
      </c>
      <c r="O18" s="17">
        <v>74</v>
      </c>
      <c r="P18" s="17">
        <v>61</v>
      </c>
      <c r="Q18" s="17">
        <v>48</v>
      </c>
      <c r="R18" s="17">
        <v>60</v>
      </c>
      <c r="S18" s="17">
        <v>59</v>
      </c>
      <c r="T18" s="17">
        <v>62</v>
      </c>
      <c r="Z18" s="17">
        <v>22</v>
      </c>
      <c r="AA18" s="17">
        <v>72</v>
      </c>
      <c r="AC18" s="17">
        <v>15</v>
      </c>
      <c r="AD18" s="17">
        <v>12</v>
      </c>
    </row>
    <row r="19" spans="1:30" ht="15" customHeight="1" x14ac:dyDescent="0.3">
      <c r="A19" s="17">
        <v>15</v>
      </c>
      <c r="B19" s="17">
        <v>10</v>
      </c>
      <c r="D19" s="17">
        <v>15</v>
      </c>
      <c r="E19" s="17">
        <v>16</v>
      </c>
      <c r="G19" s="17">
        <v>15</v>
      </c>
      <c r="H19" s="17">
        <v>21</v>
      </c>
      <c r="J19" s="17">
        <v>15</v>
      </c>
      <c r="K19" s="17">
        <v>19</v>
      </c>
      <c r="N19" s="17">
        <v>15</v>
      </c>
      <c r="O19" s="17">
        <v>69</v>
      </c>
      <c r="P19" s="17">
        <v>47</v>
      </c>
      <c r="Q19" s="17">
        <v>41</v>
      </c>
      <c r="R19" s="17">
        <v>50</v>
      </c>
      <c r="S19" s="17">
        <v>46</v>
      </c>
      <c r="T19" s="17">
        <v>53</v>
      </c>
      <c r="Z19" s="17">
        <v>21</v>
      </c>
      <c r="AA19" s="17">
        <v>68</v>
      </c>
      <c r="AC19" s="17">
        <v>16</v>
      </c>
      <c r="AD19" s="17">
        <v>13</v>
      </c>
    </row>
    <row r="20" spans="1:30" ht="15" customHeight="1" x14ac:dyDescent="0.3">
      <c r="A20" s="17">
        <v>16</v>
      </c>
      <c r="B20" s="17">
        <v>11</v>
      </c>
      <c r="D20" s="17">
        <v>16</v>
      </c>
      <c r="E20" s="17">
        <v>17</v>
      </c>
      <c r="G20" s="17">
        <v>16</v>
      </c>
      <c r="H20" s="17">
        <v>22</v>
      </c>
      <c r="J20" s="17">
        <v>16</v>
      </c>
      <c r="K20" s="17">
        <v>19</v>
      </c>
      <c r="N20" s="17">
        <v>14</v>
      </c>
      <c r="O20" s="17">
        <v>62</v>
      </c>
      <c r="P20" s="17">
        <v>32</v>
      </c>
      <c r="Q20" s="17">
        <v>34</v>
      </c>
      <c r="R20" s="17">
        <v>40</v>
      </c>
      <c r="S20" s="17">
        <v>32</v>
      </c>
      <c r="T20" s="17">
        <v>42</v>
      </c>
      <c r="Z20" s="17">
        <v>20</v>
      </c>
      <c r="AA20" s="17">
        <v>63</v>
      </c>
      <c r="AC20" s="17">
        <v>17</v>
      </c>
      <c r="AD20" s="17">
        <v>13</v>
      </c>
    </row>
    <row r="21" spans="1:30" ht="15" customHeight="1" x14ac:dyDescent="0.3">
      <c r="A21" s="17">
        <v>17</v>
      </c>
      <c r="B21" s="17">
        <v>12</v>
      </c>
      <c r="D21" s="17">
        <v>17</v>
      </c>
      <c r="E21" s="17">
        <v>17</v>
      </c>
      <c r="G21" s="17">
        <v>17</v>
      </c>
      <c r="H21" s="17">
        <v>23</v>
      </c>
      <c r="J21" s="17">
        <v>17</v>
      </c>
      <c r="K21" s="17">
        <v>20</v>
      </c>
      <c r="N21" s="17">
        <v>13</v>
      </c>
      <c r="O21" s="17">
        <v>55</v>
      </c>
      <c r="P21" s="17">
        <v>19</v>
      </c>
      <c r="Q21" s="17">
        <v>27</v>
      </c>
      <c r="R21" s="17">
        <v>29</v>
      </c>
      <c r="S21" s="17">
        <v>19</v>
      </c>
      <c r="T21" s="17">
        <v>31</v>
      </c>
      <c r="Z21" s="17">
        <v>19</v>
      </c>
      <c r="AA21" s="17">
        <v>57</v>
      </c>
      <c r="AC21" s="17">
        <v>18</v>
      </c>
      <c r="AD21" s="17">
        <v>13</v>
      </c>
    </row>
    <row r="22" spans="1:30" ht="15" customHeight="1" x14ac:dyDescent="0.3">
      <c r="A22" s="17">
        <v>18</v>
      </c>
      <c r="B22" s="17">
        <v>13</v>
      </c>
      <c r="D22" s="17">
        <v>18</v>
      </c>
      <c r="E22" s="17">
        <v>17</v>
      </c>
      <c r="G22" s="17">
        <v>18</v>
      </c>
      <c r="H22" s="17">
        <v>24</v>
      </c>
      <c r="J22" s="17">
        <v>18</v>
      </c>
      <c r="K22" s="17">
        <v>21</v>
      </c>
      <c r="N22" s="17">
        <v>12</v>
      </c>
      <c r="O22" s="17">
        <v>47</v>
      </c>
      <c r="P22" s="17">
        <v>9</v>
      </c>
      <c r="Q22" s="17">
        <v>21</v>
      </c>
      <c r="R22" s="17">
        <v>20</v>
      </c>
      <c r="S22" s="17">
        <v>10</v>
      </c>
      <c r="T22" s="17">
        <v>20</v>
      </c>
      <c r="Z22" s="17">
        <v>18</v>
      </c>
      <c r="AA22" s="17">
        <v>52</v>
      </c>
      <c r="AC22" s="17">
        <v>19</v>
      </c>
      <c r="AD22" s="17">
        <v>13</v>
      </c>
    </row>
    <row r="23" spans="1:30" ht="15" customHeight="1" x14ac:dyDescent="0.3">
      <c r="A23" s="17">
        <v>19</v>
      </c>
      <c r="B23" s="17">
        <v>14</v>
      </c>
      <c r="D23" s="17">
        <v>19</v>
      </c>
      <c r="E23" s="17">
        <v>18</v>
      </c>
      <c r="G23" s="17">
        <v>19</v>
      </c>
      <c r="H23" s="17">
        <v>26</v>
      </c>
      <c r="J23" s="17">
        <v>19</v>
      </c>
      <c r="K23" s="17">
        <v>21</v>
      </c>
      <c r="N23" s="17">
        <v>11</v>
      </c>
      <c r="O23" s="17">
        <v>39</v>
      </c>
      <c r="P23" s="17">
        <v>4</v>
      </c>
      <c r="Q23" s="17">
        <v>15</v>
      </c>
      <c r="R23" s="17">
        <v>12</v>
      </c>
      <c r="S23" s="17">
        <v>4</v>
      </c>
      <c r="T23" s="17">
        <v>12</v>
      </c>
      <c r="Z23" s="17">
        <v>17</v>
      </c>
      <c r="AA23" s="17">
        <v>46</v>
      </c>
      <c r="AC23" s="17">
        <v>20</v>
      </c>
      <c r="AD23" s="17">
        <v>13</v>
      </c>
    </row>
    <row r="24" spans="1:30" ht="15" customHeight="1" x14ac:dyDescent="0.3">
      <c r="A24" s="17">
        <v>20</v>
      </c>
      <c r="B24" s="17">
        <v>14</v>
      </c>
      <c r="D24" s="17">
        <v>20</v>
      </c>
      <c r="E24" s="17">
        <v>19</v>
      </c>
      <c r="G24" s="17">
        <v>20</v>
      </c>
      <c r="H24" s="17">
        <v>28</v>
      </c>
      <c r="J24" s="17">
        <v>20</v>
      </c>
      <c r="K24" s="17">
        <v>22</v>
      </c>
      <c r="N24" s="17">
        <v>10</v>
      </c>
      <c r="O24" s="17">
        <v>31</v>
      </c>
      <c r="P24" s="17">
        <v>1</v>
      </c>
      <c r="Q24" s="17">
        <v>12</v>
      </c>
      <c r="R24" s="17">
        <v>7</v>
      </c>
      <c r="S24" s="17">
        <v>1</v>
      </c>
      <c r="T24" s="17">
        <v>5</v>
      </c>
      <c r="Z24" s="17">
        <v>16</v>
      </c>
      <c r="AA24" s="17">
        <v>40</v>
      </c>
      <c r="AC24" s="17">
        <v>21</v>
      </c>
      <c r="AD24" s="17">
        <v>13</v>
      </c>
    </row>
    <row r="25" spans="1:30" ht="15" customHeight="1" x14ac:dyDescent="0.3">
      <c r="A25" s="17">
        <v>21</v>
      </c>
      <c r="B25" s="17">
        <v>14</v>
      </c>
      <c r="D25" s="17">
        <v>21</v>
      </c>
      <c r="E25" s="17">
        <v>19</v>
      </c>
      <c r="G25" s="17">
        <v>21</v>
      </c>
      <c r="H25" s="17">
        <v>29</v>
      </c>
      <c r="J25" s="17">
        <v>21</v>
      </c>
      <c r="K25" s="17">
        <v>22</v>
      </c>
      <c r="N25" s="17">
        <v>9</v>
      </c>
      <c r="O25" s="17">
        <v>23</v>
      </c>
      <c r="P25" s="17">
        <v>1</v>
      </c>
      <c r="Q25" s="17">
        <v>8</v>
      </c>
      <c r="R25" s="17">
        <v>3</v>
      </c>
      <c r="S25" s="17">
        <v>1</v>
      </c>
      <c r="T25" s="17">
        <v>2</v>
      </c>
      <c r="Z25" s="17">
        <v>15</v>
      </c>
      <c r="AA25" s="17">
        <v>34</v>
      </c>
      <c r="AC25" s="17">
        <v>22</v>
      </c>
      <c r="AD25" s="17">
        <v>13</v>
      </c>
    </row>
    <row r="26" spans="1:30" ht="15" customHeight="1" x14ac:dyDescent="0.3">
      <c r="A26" s="17">
        <v>22</v>
      </c>
      <c r="B26" s="17">
        <v>15</v>
      </c>
      <c r="D26" s="17">
        <v>22</v>
      </c>
      <c r="E26" s="17">
        <v>20</v>
      </c>
      <c r="G26" s="17">
        <v>22</v>
      </c>
      <c r="H26" s="17">
        <v>30</v>
      </c>
      <c r="J26" s="17">
        <v>22</v>
      </c>
      <c r="K26" s="17">
        <v>23</v>
      </c>
      <c r="N26" s="17">
        <v>8</v>
      </c>
      <c r="O26" s="17">
        <v>15</v>
      </c>
      <c r="P26" s="17">
        <v>1</v>
      </c>
      <c r="Q26" s="17">
        <v>5</v>
      </c>
      <c r="R26" s="17">
        <v>1</v>
      </c>
      <c r="S26" s="17">
        <v>1</v>
      </c>
      <c r="T26" s="17">
        <v>1</v>
      </c>
      <c r="Z26" s="17">
        <v>14</v>
      </c>
      <c r="AA26" s="17">
        <v>27</v>
      </c>
      <c r="AC26" s="17">
        <v>23</v>
      </c>
      <c r="AD26" s="17">
        <v>13</v>
      </c>
    </row>
    <row r="27" spans="1:30" ht="15" customHeight="1" x14ac:dyDescent="0.3">
      <c r="A27" s="17">
        <v>23</v>
      </c>
      <c r="B27" s="17">
        <v>16</v>
      </c>
      <c r="D27" s="17">
        <v>23</v>
      </c>
      <c r="E27" s="17">
        <v>21</v>
      </c>
      <c r="G27" s="17">
        <v>23</v>
      </c>
      <c r="H27" s="17">
        <v>30</v>
      </c>
      <c r="J27" s="17">
        <v>23</v>
      </c>
      <c r="K27" s="17">
        <v>24</v>
      </c>
      <c r="N27" s="17">
        <v>7</v>
      </c>
      <c r="O27" s="17">
        <v>9</v>
      </c>
      <c r="P27" s="17">
        <v>1</v>
      </c>
      <c r="Q27" s="17">
        <v>3</v>
      </c>
      <c r="R27" s="17">
        <v>1</v>
      </c>
      <c r="S27" s="17">
        <v>1</v>
      </c>
      <c r="T27" s="17">
        <v>1</v>
      </c>
      <c r="Z27" s="17">
        <v>13</v>
      </c>
      <c r="AA27" s="17">
        <v>20</v>
      </c>
      <c r="AC27" s="17">
        <v>24</v>
      </c>
      <c r="AD27" s="17">
        <v>14</v>
      </c>
    </row>
    <row r="28" spans="1:30" ht="15" customHeight="1" x14ac:dyDescent="0.3">
      <c r="A28" s="17">
        <v>24</v>
      </c>
      <c r="B28" s="17">
        <v>17</v>
      </c>
      <c r="D28" s="17">
        <v>24</v>
      </c>
      <c r="E28" s="17">
        <v>22</v>
      </c>
      <c r="G28" s="17">
        <v>24</v>
      </c>
      <c r="H28" s="17">
        <v>30</v>
      </c>
      <c r="J28" s="17">
        <v>24</v>
      </c>
      <c r="K28" s="17">
        <v>25</v>
      </c>
      <c r="N28" s="17">
        <v>6</v>
      </c>
      <c r="O28" s="17">
        <v>5</v>
      </c>
      <c r="P28" s="17">
        <v>1</v>
      </c>
      <c r="Q28" s="17">
        <v>2</v>
      </c>
      <c r="R28" s="17">
        <v>1</v>
      </c>
      <c r="S28" s="17">
        <v>1</v>
      </c>
      <c r="T28" s="17">
        <v>1</v>
      </c>
      <c r="Z28" s="17">
        <v>12</v>
      </c>
      <c r="AA28" s="17">
        <v>12</v>
      </c>
      <c r="AC28" s="17">
        <v>25</v>
      </c>
      <c r="AD28" s="17">
        <v>14</v>
      </c>
    </row>
    <row r="29" spans="1:30" ht="15" customHeight="1" x14ac:dyDescent="0.3">
      <c r="A29" s="17">
        <v>25</v>
      </c>
      <c r="B29" s="17">
        <v>18</v>
      </c>
      <c r="D29" s="17">
        <v>25</v>
      </c>
      <c r="E29" s="17">
        <v>22</v>
      </c>
      <c r="G29" s="17">
        <v>25</v>
      </c>
      <c r="H29" s="17">
        <v>30</v>
      </c>
      <c r="J29" s="17">
        <v>25</v>
      </c>
      <c r="K29" s="17">
        <v>26</v>
      </c>
      <c r="N29" s="17">
        <v>5</v>
      </c>
      <c r="O29" s="17">
        <v>2</v>
      </c>
      <c r="P29" s="17">
        <v>1</v>
      </c>
      <c r="Q29" s="17">
        <v>1</v>
      </c>
      <c r="R29" s="17">
        <v>1</v>
      </c>
      <c r="S29" s="17">
        <v>1</v>
      </c>
      <c r="T29" s="17">
        <v>1</v>
      </c>
      <c r="Z29" s="17">
        <v>11</v>
      </c>
      <c r="AA29" s="17">
        <v>5</v>
      </c>
      <c r="AC29" s="17">
        <v>26</v>
      </c>
      <c r="AD29" s="17">
        <v>14</v>
      </c>
    </row>
    <row r="30" spans="1:30" ht="15" customHeight="1" x14ac:dyDescent="0.3">
      <c r="A30" s="17">
        <v>26</v>
      </c>
      <c r="B30" s="17">
        <v>18</v>
      </c>
      <c r="D30" s="17">
        <v>26</v>
      </c>
      <c r="E30" s="17">
        <v>22</v>
      </c>
      <c r="J30" s="17">
        <v>26</v>
      </c>
      <c r="K30" s="17">
        <v>27</v>
      </c>
      <c r="N30" s="17">
        <v>4</v>
      </c>
      <c r="O30" s="17">
        <v>1</v>
      </c>
      <c r="P30" s="17">
        <v>1</v>
      </c>
      <c r="Q30" s="17">
        <v>1</v>
      </c>
      <c r="R30" s="17">
        <v>1</v>
      </c>
      <c r="S30" s="17">
        <v>1</v>
      </c>
      <c r="T30" s="17">
        <v>1</v>
      </c>
      <c r="Z30" s="17">
        <v>10</v>
      </c>
      <c r="AA30" s="17">
        <v>2</v>
      </c>
      <c r="AC30" s="17">
        <v>27</v>
      </c>
      <c r="AD30" s="17">
        <v>14</v>
      </c>
    </row>
    <row r="31" spans="1:30" ht="15" customHeight="1" x14ac:dyDescent="0.3">
      <c r="A31" s="17">
        <v>27</v>
      </c>
      <c r="B31" s="17">
        <v>19</v>
      </c>
      <c r="D31" s="17">
        <v>27</v>
      </c>
      <c r="E31" s="17">
        <v>23</v>
      </c>
      <c r="J31" s="17">
        <v>27</v>
      </c>
      <c r="K31" s="17">
        <v>28</v>
      </c>
      <c r="N31" s="17">
        <v>3</v>
      </c>
      <c r="O31" s="17">
        <v>1</v>
      </c>
      <c r="P31" s="17">
        <v>1</v>
      </c>
      <c r="Q31" s="17">
        <v>1</v>
      </c>
      <c r="R31" s="17">
        <v>1</v>
      </c>
      <c r="S31" s="17">
        <v>1</v>
      </c>
      <c r="T31" s="17">
        <v>1</v>
      </c>
      <c r="Z31" s="17">
        <v>9</v>
      </c>
      <c r="AA31" s="17">
        <v>1</v>
      </c>
      <c r="AC31" s="17">
        <v>28</v>
      </c>
      <c r="AD31" s="17">
        <v>14</v>
      </c>
    </row>
    <row r="32" spans="1:30" ht="15" customHeight="1" x14ac:dyDescent="0.3">
      <c r="A32" s="17">
        <v>28</v>
      </c>
      <c r="B32" s="17">
        <v>20</v>
      </c>
      <c r="D32" s="17">
        <v>28</v>
      </c>
      <c r="E32" s="17">
        <v>24</v>
      </c>
      <c r="J32" s="17">
        <v>28</v>
      </c>
      <c r="K32" s="17">
        <v>29</v>
      </c>
      <c r="N32" s="17">
        <v>2</v>
      </c>
      <c r="O32" s="17">
        <v>1</v>
      </c>
      <c r="P32" s="17">
        <v>1</v>
      </c>
      <c r="Q32" s="17">
        <v>1</v>
      </c>
      <c r="R32" s="17">
        <v>1</v>
      </c>
      <c r="S32" s="17">
        <v>1</v>
      </c>
      <c r="T32" s="17">
        <v>1</v>
      </c>
      <c r="Z32" s="17">
        <v>8</v>
      </c>
      <c r="AA32" s="17">
        <v>1</v>
      </c>
      <c r="AC32" s="17">
        <v>29</v>
      </c>
      <c r="AD32" s="17">
        <v>14</v>
      </c>
    </row>
    <row r="33" spans="1:30" ht="15" customHeight="1" x14ac:dyDescent="0.3">
      <c r="A33" s="17">
        <v>29</v>
      </c>
      <c r="B33" s="17">
        <v>21</v>
      </c>
      <c r="D33" s="17">
        <v>29</v>
      </c>
      <c r="E33" s="17">
        <v>25</v>
      </c>
      <c r="J33" s="17">
        <v>29</v>
      </c>
      <c r="K33" s="17">
        <v>30</v>
      </c>
      <c r="N33" s="17">
        <v>1</v>
      </c>
      <c r="O33" s="17">
        <v>1</v>
      </c>
      <c r="P33" s="17">
        <v>1</v>
      </c>
      <c r="Q33" s="17">
        <v>1</v>
      </c>
      <c r="R33" s="17">
        <v>1</v>
      </c>
      <c r="S33" s="17">
        <v>1</v>
      </c>
      <c r="T33" s="17">
        <v>1</v>
      </c>
      <c r="Z33" s="17">
        <v>7</v>
      </c>
      <c r="AA33" s="17">
        <v>1</v>
      </c>
      <c r="AC33" s="17">
        <v>30</v>
      </c>
      <c r="AD33" s="17">
        <v>14</v>
      </c>
    </row>
    <row r="34" spans="1:30" ht="15" customHeight="1" x14ac:dyDescent="0.3">
      <c r="A34" s="17">
        <v>30</v>
      </c>
      <c r="B34" s="17">
        <v>21</v>
      </c>
      <c r="D34" s="17">
        <v>30</v>
      </c>
      <c r="E34" s="17">
        <v>26</v>
      </c>
      <c r="J34" s="17">
        <v>30</v>
      </c>
      <c r="K34" s="17">
        <v>30</v>
      </c>
      <c r="Z34" s="17">
        <v>6</v>
      </c>
      <c r="AA34" s="17">
        <v>1</v>
      </c>
      <c r="AC34" s="17">
        <v>31</v>
      </c>
      <c r="AD34" s="17">
        <v>15</v>
      </c>
    </row>
    <row r="35" spans="1:30" ht="15" customHeight="1" x14ac:dyDescent="0.3">
      <c r="A35" s="17">
        <v>31</v>
      </c>
      <c r="B35" s="17">
        <v>22</v>
      </c>
      <c r="D35" s="17">
        <v>31</v>
      </c>
      <c r="E35" s="17">
        <v>27</v>
      </c>
      <c r="Z35" s="17">
        <v>5</v>
      </c>
      <c r="AA35" s="17">
        <v>1</v>
      </c>
      <c r="AC35" s="17">
        <v>32</v>
      </c>
      <c r="AD35" s="17">
        <v>15</v>
      </c>
    </row>
    <row r="36" spans="1:30" ht="15" customHeight="1" x14ac:dyDescent="0.3">
      <c r="A36" s="17">
        <v>32</v>
      </c>
      <c r="B36" s="17">
        <v>23</v>
      </c>
      <c r="D36" s="17">
        <v>32</v>
      </c>
      <c r="E36" s="17">
        <v>28</v>
      </c>
      <c r="Z36" s="17">
        <v>4</v>
      </c>
      <c r="AA36" s="17">
        <v>1</v>
      </c>
      <c r="AC36" s="17">
        <v>33</v>
      </c>
      <c r="AD36" s="17">
        <v>15</v>
      </c>
    </row>
    <row r="37" spans="1:30" ht="15" customHeight="1" x14ac:dyDescent="0.3">
      <c r="A37" s="17">
        <v>33</v>
      </c>
      <c r="B37" s="17">
        <v>24</v>
      </c>
      <c r="D37" s="17">
        <v>33</v>
      </c>
      <c r="E37" s="17">
        <v>29</v>
      </c>
      <c r="Z37" s="17">
        <v>3</v>
      </c>
      <c r="AA37" s="17">
        <v>1</v>
      </c>
      <c r="AC37" s="17">
        <v>34</v>
      </c>
      <c r="AD37" s="17">
        <v>15</v>
      </c>
    </row>
    <row r="38" spans="1:30" ht="15" customHeight="1" x14ac:dyDescent="0.3">
      <c r="A38" s="17">
        <v>34</v>
      </c>
      <c r="B38" s="17">
        <v>25</v>
      </c>
      <c r="D38" s="17">
        <v>34</v>
      </c>
      <c r="E38" s="17">
        <v>30</v>
      </c>
      <c r="Z38" s="17">
        <v>2</v>
      </c>
      <c r="AA38" s="17">
        <v>1</v>
      </c>
      <c r="AC38" s="17">
        <v>35</v>
      </c>
      <c r="AD38" s="17">
        <v>15</v>
      </c>
    </row>
    <row r="39" spans="1:30" ht="15" customHeight="1" x14ac:dyDescent="0.3">
      <c r="A39" s="17">
        <v>35</v>
      </c>
      <c r="B39" s="17">
        <v>26</v>
      </c>
      <c r="D39" s="17">
        <v>35</v>
      </c>
      <c r="E39" s="17">
        <v>30</v>
      </c>
      <c r="Z39" s="17">
        <v>1</v>
      </c>
      <c r="AA39" s="17">
        <v>1</v>
      </c>
      <c r="AC39" s="17">
        <v>36</v>
      </c>
      <c r="AD39" s="17">
        <v>15</v>
      </c>
    </row>
    <row r="40" spans="1:30" ht="15" customHeight="1" x14ac:dyDescent="0.3">
      <c r="A40" s="17">
        <v>36</v>
      </c>
      <c r="B40" s="17">
        <v>27</v>
      </c>
      <c r="AC40" s="17">
        <v>37</v>
      </c>
      <c r="AD40" s="17">
        <v>16</v>
      </c>
    </row>
    <row r="41" spans="1:30" ht="15" customHeight="1" x14ac:dyDescent="0.3">
      <c r="A41" s="17">
        <v>37</v>
      </c>
      <c r="B41" s="17">
        <v>29</v>
      </c>
      <c r="AC41" s="17">
        <v>38</v>
      </c>
      <c r="AD41" s="17">
        <v>16</v>
      </c>
    </row>
    <row r="42" spans="1:30" ht="15" customHeight="1" x14ac:dyDescent="0.3">
      <c r="A42" s="17">
        <v>38</v>
      </c>
      <c r="B42" s="17">
        <v>30</v>
      </c>
      <c r="AC42" s="17">
        <v>39</v>
      </c>
      <c r="AD42" s="17">
        <v>16</v>
      </c>
    </row>
    <row r="43" spans="1:30" ht="14.25" customHeight="1" x14ac:dyDescent="0.3">
      <c r="A43" s="17">
        <v>39</v>
      </c>
      <c r="B43" s="17">
        <v>30</v>
      </c>
      <c r="AC43" s="17">
        <v>40</v>
      </c>
      <c r="AD43" s="17">
        <v>16</v>
      </c>
    </row>
    <row r="44" spans="1:30" ht="14.25" customHeight="1" x14ac:dyDescent="0.3">
      <c r="A44" s="17">
        <v>40</v>
      </c>
      <c r="B44" s="17">
        <v>30</v>
      </c>
      <c r="AC44" s="17">
        <v>41</v>
      </c>
      <c r="AD44" s="17">
        <v>16</v>
      </c>
    </row>
    <row r="45" spans="1:30" x14ac:dyDescent="0.3">
      <c r="AC45" s="17">
        <v>42</v>
      </c>
      <c r="AD45" s="17">
        <v>16</v>
      </c>
    </row>
    <row r="46" spans="1:30" ht="15" customHeight="1" x14ac:dyDescent="0.3">
      <c r="AC46" s="17">
        <v>43</v>
      </c>
      <c r="AD46" s="17">
        <v>17</v>
      </c>
    </row>
    <row r="47" spans="1:30" ht="15" customHeight="1" x14ac:dyDescent="0.3">
      <c r="AC47" s="17">
        <v>44</v>
      </c>
      <c r="AD47" s="17">
        <v>17</v>
      </c>
    </row>
    <row r="48" spans="1:30" ht="14.25" customHeight="1" x14ac:dyDescent="0.3">
      <c r="A48" s="2" t="s">
        <v>36</v>
      </c>
      <c r="AC48" s="17">
        <v>45</v>
      </c>
      <c r="AD48" s="17">
        <v>17</v>
      </c>
    </row>
    <row r="49" spans="1:30" ht="14.25" customHeight="1" x14ac:dyDescent="0.3">
      <c r="A49" s="2" t="s">
        <v>37</v>
      </c>
      <c r="AC49" s="17">
        <v>46</v>
      </c>
      <c r="AD49" s="17">
        <v>17</v>
      </c>
    </row>
    <row r="50" spans="1:30" ht="14.25" customHeight="1" x14ac:dyDescent="0.3">
      <c r="A50" s="19" t="s">
        <v>38</v>
      </c>
      <c r="AC50" s="17">
        <v>47</v>
      </c>
      <c r="AD50" s="17">
        <v>17</v>
      </c>
    </row>
    <row r="51" spans="1:30" x14ac:dyDescent="0.3">
      <c r="A51" s="19" t="s">
        <v>39</v>
      </c>
      <c r="AC51" s="17">
        <v>48</v>
      </c>
      <c r="AD51" s="17">
        <v>17</v>
      </c>
    </row>
    <row r="52" spans="1:30" x14ac:dyDescent="0.3">
      <c r="AC52" s="17">
        <v>49</v>
      </c>
      <c r="AD52" s="17">
        <v>18</v>
      </c>
    </row>
    <row r="53" spans="1:30" x14ac:dyDescent="0.3">
      <c r="AC53" s="17">
        <v>50</v>
      </c>
      <c r="AD53" s="17">
        <v>18</v>
      </c>
    </row>
    <row r="54" spans="1:30" x14ac:dyDescent="0.3">
      <c r="AC54" s="17">
        <v>51</v>
      </c>
      <c r="AD54" s="17">
        <v>18</v>
      </c>
    </row>
    <row r="55" spans="1:30" x14ac:dyDescent="0.3">
      <c r="AC55" s="17">
        <v>52</v>
      </c>
      <c r="AD55" s="17">
        <v>18</v>
      </c>
    </row>
    <row r="56" spans="1:30" x14ac:dyDescent="0.3">
      <c r="AC56" s="17">
        <v>53</v>
      </c>
      <c r="AD56" s="17">
        <v>18</v>
      </c>
    </row>
    <row r="57" spans="1:30" x14ac:dyDescent="0.3">
      <c r="AC57" s="17">
        <v>54</v>
      </c>
      <c r="AD57" s="17">
        <v>18</v>
      </c>
    </row>
    <row r="58" spans="1:30" x14ac:dyDescent="0.3">
      <c r="AC58" s="17">
        <v>55</v>
      </c>
      <c r="AD58" s="17">
        <v>19</v>
      </c>
    </row>
    <row r="59" spans="1:30" x14ac:dyDescent="0.3">
      <c r="AC59" s="17">
        <v>56</v>
      </c>
      <c r="AD59" s="17">
        <v>19</v>
      </c>
    </row>
    <row r="60" spans="1:30" x14ac:dyDescent="0.3">
      <c r="AC60" s="17">
        <v>57</v>
      </c>
      <c r="AD60" s="17">
        <v>19</v>
      </c>
    </row>
    <row r="61" spans="1:30" x14ac:dyDescent="0.3">
      <c r="AC61" s="17">
        <v>58</v>
      </c>
      <c r="AD61" s="17">
        <v>19</v>
      </c>
    </row>
    <row r="62" spans="1:30" x14ac:dyDescent="0.3">
      <c r="AC62" s="17">
        <v>59</v>
      </c>
      <c r="AD62" s="17">
        <v>19</v>
      </c>
    </row>
    <row r="63" spans="1:30" x14ac:dyDescent="0.3">
      <c r="AC63" s="17">
        <v>60</v>
      </c>
      <c r="AD63" s="17">
        <v>20</v>
      </c>
    </row>
    <row r="64" spans="1:30" x14ac:dyDescent="0.3">
      <c r="AC64" s="17">
        <v>61</v>
      </c>
      <c r="AD64" s="17">
        <v>20</v>
      </c>
    </row>
    <row r="65" spans="29:30" x14ac:dyDescent="0.3">
      <c r="AC65" s="17">
        <v>62</v>
      </c>
      <c r="AD65" s="17">
        <v>20</v>
      </c>
    </row>
    <row r="66" spans="29:30" x14ac:dyDescent="0.3">
      <c r="AC66" s="17">
        <v>63</v>
      </c>
      <c r="AD66" s="17">
        <v>20</v>
      </c>
    </row>
    <row r="67" spans="29:30" x14ac:dyDescent="0.3">
      <c r="AC67" s="17">
        <v>64</v>
      </c>
      <c r="AD67" s="17">
        <v>20</v>
      </c>
    </row>
    <row r="68" spans="29:30" x14ac:dyDescent="0.3">
      <c r="AC68" s="17">
        <v>65</v>
      </c>
      <c r="AD68" s="17">
        <v>20</v>
      </c>
    </row>
    <row r="69" spans="29:30" x14ac:dyDescent="0.3">
      <c r="AC69" s="17">
        <v>66</v>
      </c>
      <c r="AD69" s="17">
        <v>21</v>
      </c>
    </row>
    <row r="70" spans="29:30" x14ac:dyDescent="0.3">
      <c r="AC70" s="17">
        <v>67</v>
      </c>
      <c r="AD70" s="17">
        <v>21</v>
      </c>
    </row>
    <row r="71" spans="29:30" x14ac:dyDescent="0.3">
      <c r="AC71" s="17">
        <v>68</v>
      </c>
      <c r="AD71" s="17">
        <v>21</v>
      </c>
    </row>
    <row r="72" spans="29:30" x14ac:dyDescent="0.3">
      <c r="AC72" s="17">
        <v>69</v>
      </c>
      <c r="AD72" s="17">
        <v>21</v>
      </c>
    </row>
    <row r="73" spans="29:30" x14ac:dyDescent="0.3">
      <c r="AC73" s="17">
        <v>70</v>
      </c>
      <c r="AD73" s="17">
        <v>22</v>
      </c>
    </row>
    <row r="74" spans="29:30" x14ac:dyDescent="0.3">
      <c r="AC74" s="17">
        <v>71</v>
      </c>
      <c r="AD74" s="17">
        <v>22</v>
      </c>
    </row>
    <row r="75" spans="29:30" x14ac:dyDescent="0.3">
      <c r="AC75" s="17">
        <v>72</v>
      </c>
      <c r="AD75" s="17">
        <v>22</v>
      </c>
    </row>
    <row r="76" spans="29:30" x14ac:dyDescent="0.3">
      <c r="AC76" s="17">
        <v>73</v>
      </c>
      <c r="AD76" s="17">
        <v>22</v>
      </c>
    </row>
    <row r="77" spans="29:30" x14ac:dyDescent="0.3">
      <c r="AC77" s="17">
        <v>74</v>
      </c>
      <c r="AD77" s="17">
        <v>23</v>
      </c>
    </row>
    <row r="78" spans="29:30" x14ac:dyDescent="0.3">
      <c r="AC78" s="17">
        <v>75</v>
      </c>
      <c r="AD78" s="17">
        <v>23</v>
      </c>
    </row>
    <row r="79" spans="29:30" x14ac:dyDescent="0.3">
      <c r="AC79" s="17">
        <v>76</v>
      </c>
      <c r="AD79" s="17">
        <v>23</v>
      </c>
    </row>
    <row r="80" spans="29:30" x14ac:dyDescent="0.3">
      <c r="AC80" s="17">
        <v>77</v>
      </c>
      <c r="AD80" s="17">
        <v>23</v>
      </c>
    </row>
    <row r="81" spans="29:30" x14ac:dyDescent="0.3">
      <c r="AC81" s="17">
        <v>78</v>
      </c>
      <c r="AD81" s="17">
        <v>24</v>
      </c>
    </row>
    <row r="82" spans="29:30" x14ac:dyDescent="0.3">
      <c r="AC82" s="17">
        <v>79</v>
      </c>
      <c r="AD82" s="17">
        <v>24</v>
      </c>
    </row>
    <row r="83" spans="29:30" x14ac:dyDescent="0.3">
      <c r="AC83" s="17">
        <v>80</v>
      </c>
      <c r="AD83" s="17">
        <v>24</v>
      </c>
    </row>
    <row r="84" spans="29:30" x14ac:dyDescent="0.3">
      <c r="AC84" s="17">
        <v>81</v>
      </c>
      <c r="AD84" s="17">
        <v>24</v>
      </c>
    </row>
    <row r="85" spans="29:30" x14ac:dyDescent="0.3">
      <c r="AC85" s="17">
        <v>82</v>
      </c>
      <c r="AD85" s="17">
        <v>25</v>
      </c>
    </row>
    <row r="86" spans="29:30" x14ac:dyDescent="0.3">
      <c r="AC86" s="17">
        <v>83</v>
      </c>
      <c r="AD86" s="17">
        <v>25</v>
      </c>
    </row>
    <row r="87" spans="29:30" x14ac:dyDescent="0.3">
      <c r="AC87" s="17">
        <v>84</v>
      </c>
      <c r="AD87" s="17">
        <v>25</v>
      </c>
    </row>
    <row r="88" spans="29:30" x14ac:dyDescent="0.3">
      <c r="AC88" s="17">
        <v>85</v>
      </c>
      <c r="AD88" s="17">
        <v>26</v>
      </c>
    </row>
    <row r="89" spans="29:30" x14ac:dyDescent="0.3">
      <c r="AC89" s="17">
        <v>86</v>
      </c>
      <c r="AD89" s="17">
        <v>26</v>
      </c>
    </row>
    <row r="90" spans="29:30" x14ac:dyDescent="0.3">
      <c r="AC90" s="17">
        <v>87</v>
      </c>
      <c r="AD90" s="17">
        <v>27</v>
      </c>
    </row>
    <row r="91" spans="29:30" x14ac:dyDescent="0.3">
      <c r="AC91" s="17">
        <v>88</v>
      </c>
      <c r="AD91" s="17">
        <v>27</v>
      </c>
    </row>
    <row r="92" spans="29:30" x14ac:dyDescent="0.3">
      <c r="AC92" s="17">
        <v>89</v>
      </c>
      <c r="AD92" s="17">
        <v>27</v>
      </c>
    </row>
    <row r="93" spans="29:30" x14ac:dyDescent="0.3">
      <c r="AC93" s="17">
        <v>90</v>
      </c>
      <c r="AD93" s="17">
        <v>28</v>
      </c>
    </row>
    <row r="94" spans="29:30" x14ac:dyDescent="0.3">
      <c r="AC94" s="17">
        <v>91</v>
      </c>
      <c r="AD94" s="17">
        <v>28</v>
      </c>
    </row>
    <row r="95" spans="29:30" x14ac:dyDescent="0.3">
      <c r="AC95" s="17">
        <v>92</v>
      </c>
      <c r="AD95" s="17">
        <v>29</v>
      </c>
    </row>
    <row r="96" spans="29:30" x14ac:dyDescent="0.3">
      <c r="AC96" s="17">
        <v>93</v>
      </c>
      <c r="AD96" s="17">
        <v>30</v>
      </c>
    </row>
    <row r="97" spans="29:30" x14ac:dyDescent="0.3">
      <c r="AC97" s="17">
        <v>94</v>
      </c>
      <c r="AD97" s="17">
        <v>30</v>
      </c>
    </row>
    <row r="98" spans="29:30" x14ac:dyDescent="0.3">
      <c r="AC98" s="17">
        <v>95</v>
      </c>
      <c r="AD98" s="17">
        <v>31</v>
      </c>
    </row>
    <row r="99" spans="29:30" x14ac:dyDescent="0.3">
      <c r="AC99" s="17">
        <v>96</v>
      </c>
      <c r="AD99" s="17">
        <v>31</v>
      </c>
    </row>
    <row r="100" spans="29:30" x14ac:dyDescent="0.3">
      <c r="AC100" s="17">
        <v>97</v>
      </c>
      <c r="AD100" s="17">
        <v>32</v>
      </c>
    </row>
    <row r="101" spans="29:30" x14ac:dyDescent="0.3">
      <c r="AC101" s="17">
        <v>98</v>
      </c>
      <c r="AD101" s="17">
        <v>33</v>
      </c>
    </row>
    <row r="102" spans="29:30" x14ac:dyDescent="0.3">
      <c r="AC102" s="17">
        <v>99</v>
      </c>
      <c r="AD102" s="17">
        <v>35</v>
      </c>
    </row>
    <row r="103" spans="29:30" x14ac:dyDescent="0.3">
      <c r="AC103" s="17">
        <v>100</v>
      </c>
      <c r="AD103" s="17">
        <v>36</v>
      </c>
    </row>
  </sheetData>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Score Entry</vt:lpstr>
      <vt:lpstr>Lookups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K G</cp:lastModifiedBy>
  <cp:revision>0</cp:revision>
  <dcterms:created xsi:type="dcterms:W3CDTF">2026-08-26T18:39:59Z</dcterms:created>
  <dcterms:modified xsi:type="dcterms:W3CDTF">2026-09-02T13:30:27Z</dcterms:modified>
  <dc:language>en-US</dc:language>
</cp:coreProperties>
</file>