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Kevin\Desktop\MarcoAVID.com\"/>
    </mc:Choice>
  </mc:AlternateContent>
  <bookViews>
    <workbookView xWindow="0" yWindow="0" windowWidth="19440" windowHeight="9396" tabRatio="939"/>
  </bookViews>
  <sheets>
    <sheet name="A1" sheetId="1" r:id="rId1"/>
  </sheets>
  <definedNames>
    <definedName name="_xlnm.Print_Area" localSheetId="0">'A1'!$A$1:$Q$38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E5" i="1"/>
  <c r="D19" i="1"/>
  <c r="D18" i="1"/>
  <c r="D5" i="1" l="1"/>
  <c r="F5" i="1"/>
  <c r="H5" i="1"/>
  <c r="D16" i="1" l="1"/>
  <c r="E16" i="1"/>
  <c r="F16" i="1"/>
  <c r="G16" i="1"/>
  <c r="H16" i="1"/>
  <c r="I16" i="1"/>
  <c r="N19" i="1"/>
  <c r="J19" i="1"/>
  <c r="Q19" i="1"/>
  <c r="H19" i="1"/>
  <c r="P19" i="1"/>
  <c r="F19" i="1"/>
  <c r="O19" i="1"/>
  <c r="Q33" i="1" l="1"/>
  <c r="P33" i="1"/>
  <c r="O33" i="1"/>
  <c r="N33" i="1"/>
  <c r="H33" i="1"/>
  <c r="F33" i="1"/>
  <c r="D33" i="1"/>
  <c r="Q32" i="1"/>
  <c r="P32" i="1"/>
  <c r="O32" i="1"/>
  <c r="N32" i="1"/>
  <c r="J32" i="1"/>
  <c r="H32" i="1"/>
  <c r="F32" i="1"/>
  <c r="D32" i="1"/>
  <c r="Q31" i="1"/>
  <c r="P31" i="1"/>
  <c r="O31" i="1"/>
  <c r="N31" i="1"/>
  <c r="J31" i="1"/>
  <c r="I30" i="1" s="1"/>
  <c r="Q30" i="1" s="1"/>
  <c r="H31" i="1"/>
  <c r="G30" i="1" s="1"/>
  <c r="P30" i="1" s="1"/>
  <c r="F31" i="1"/>
  <c r="E30" i="1" s="1"/>
  <c r="O30" i="1" s="1"/>
  <c r="D31" i="1"/>
  <c r="D30" i="1"/>
  <c r="Q29" i="1"/>
  <c r="P29" i="1"/>
  <c r="O29" i="1"/>
  <c r="N29" i="1"/>
  <c r="J29" i="1"/>
  <c r="H29" i="1"/>
  <c r="F29" i="1"/>
  <c r="D29" i="1"/>
  <c r="Q28" i="1"/>
  <c r="P28" i="1"/>
  <c r="O28" i="1"/>
  <c r="N28" i="1"/>
  <c r="J28" i="1"/>
  <c r="H28" i="1"/>
  <c r="F28" i="1"/>
  <c r="D28" i="1"/>
  <c r="C27" i="1" s="1"/>
  <c r="N27" i="1" s="1"/>
  <c r="D27" i="1"/>
  <c r="Q20" i="1"/>
  <c r="P20" i="1"/>
  <c r="O20" i="1"/>
  <c r="N20" i="1"/>
  <c r="J20" i="1"/>
  <c r="H20" i="1"/>
  <c r="F20" i="1"/>
  <c r="D20" i="1"/>
  <c r="Q26" i="1"/>
  <c r="P26" i="1"/>
  <c r="O26" i="1"/>
  <c r="N26" i="1"/>
  <c r="H26" i="1"/>
  <c r="F26" i="1"/>
  <c r="D26" i="1"/>
  <c r="Q25" i="1"/>
  <c r="P25" i="1"/>
  <c r="O25" i="1"/>
  <c r="N25" i="1"/>
  <c r="J25" i="1"/>
  <c r="H25" i="1"/>
  <c r="F25" i="1"/>
  <c r="D25" i="1"/>
  <c r="Q24" i="1"/>
  <c r="P24" i="1"/>
  <c r="O24" i="1"/>
  <c r="N24" i="1"/>
  <c r="J24" i="1"/>
  <c r="H24" i="1"/>
  <c r="F24" i="1"/>
  <c r="D24" i="1"/>
  <c r="Q23" i="1"/>
  <c r="P23" i="1"/>
  <c r="O23" i="1"/>
  <c r="N23" i="1"/>
  <c r="J23" i="1"/>
  <c r="H23" i="1"/>
  <c r="F23" i="1"/>
  <c r="D23" i="1"/>
  <c r="Q22" i="1"/>
  <c r="P22" i="1"/>
  <c r="O22" i="1"/>
  <c r="N22" i="1"/>
  <c r="J22" i="1"/>
  <c r="I21" i="1" s="1"/>
  <c r="Q21" i="1" s="1"/>
  <c r="H22" i="1"/>
  <c r="F22" i="1"/>
  <c r="E21" i="1" s="1"/>
  <c r="O21" i="1" s="1"/>
  <c r="D22" i="1"/>
  <c r="C21" i="1" s="1"/>
  <c r="N21" i="1" s="1"/>
  <c r="D21" i="1"/>
  <c r="Q18" i="1"/>
  <c r="P18" i="1"/>
  <c r="O18" i="1"/>
  <c r="N18" i="1"/>
  <c r="J18" i="1"/>
  <c r="H18" i="1"/>
  <c r="F18" i="1"/>
  <c r="Q17" i="1"/>
  <c r="P17" i="1"/>
  <c r="O17" i="1"/>
  <c r="N17" i="1"/>
  <c r="J17" i="1"/>
  <c r="Q16" i="1" s="1"/>
  <c r="H17" i="1"/>
  <c r="P16" i="1" s="1"/>
  <c r="F17" i="1"/>
  <c r="O16" i="1" s="1"/>
  <c r="D17" i="1"/>
  <c r="C16" i="1" s="1"/>
  <c r="Q15" i="1"/>
  <c r="P15" i="1"/>
  <c r="O15" i="1"/>
  <c r="N15" i="1"/>
  <c r="J15" i="1"/>
  <c r="H15" i="1"/>
  <c r="F15" i="1"/>
  <c r="D15" i="1"/>
  <c r="Q14" i="1"/>
  <c r="P14" i="1"/>
  <c r="O14" i="1"/>
  <c r="N14" i="1"/>
  <c r="J14" i="1"/>
  <c r="H14" i="1"/>
  <c r="F14" i="1"/>
  <c r="D14" i="1"/>
  <c r="Q13" i="1"/>
  <c r="P13" i="1"/>
  <c r="O13" i="1"/>
  <c r="N13" i="1"/>
  <c r="J13" i="1"/>
  <c r="H13" i="1"/>
  <c r="F13" i="1"/>
  <c r="D13" i="1"/>
  <c r="Q12" i="1"/>
  <c r="P12" i="1"/>
  <c r="O12" i="1"/>
  <c r="N12" i="1"/>
  <c r="J12" i="1"/>
  <c r="I11" i="1" s="1"/>
  <c r="Q11" i="1" s="1"/>
  <c r="H12" i="1"/>
  <c r="G11" i="1" s="1"/>
  <c r="P11" i="1" s="1"/>
  <c r="F12" i="1"/>
  <c r="D12" i="1"/>
  <c r="H11" i="1"/>
  <c r="F11" i="1"/>
  <c r="D11" i="1"/>
  <c r="L4" i="1"/>
  <c r="C5" i="1" l="1"/>
  <c r="N5" i="1" s="1"/>
  <c r="I27" i="1"/>
  <c r="Q27" i="1" s="1"/>
  <c r="G27" i="1"/>
  <c r="P27" i="1" s="1"/>
  <c r="Q5" i="1"/>
  <c r="G21" i="1"/>
  <c r="P21" i="1" s="1"/>
  <c r="P5" i="1"/>
  <c r="E27" i="1"/>
  <c r="O27" i="1" s="1"/>
  <c r="E11" i="1"/>
  <c r="O11" i="1" s="1"/>
  <c r="O5" i="1"/>
  <c r="C30" i="1"/>
  <c r="N30" i="1" s="1"/>
  <c r="N16" i="1"/>
  <c r="C11" i="1"/>
  <c r="N11" i="1" s="1"/>
</calcChain>
</file>

<file path=xl/sharedStrings.xml><?xml version="1.0" encoding="utf-8"?>
<sst xmlns="http://schemas.openxmlformats.org/spreadsheetml/2006/main" count="153" uniqueCount="77">
  <si>
    <t>Marco AVID</t>
  </si>
  <si>
    <t>COLLEGE PREP CHARACTER</t>
  </si>
  <si>
    <t>Preparacion para la Universidad</t>
  </si>
  <si>
    <t>Report Card</t>
  </si>
  <si>
    <t>Tarjeta de Calificaciones</t>
  </si>
  <si>
    <t xml:space="preserve">OVERALL College Prep Character Score: </t>
  </si>
  <si>
    <t>Puntaje General de la Preparación del Caracter para la Universidad:</t>
  </si>
  <si>
    <t>A= 4 = Very much like the student</t>
  </si>
  <si>
    <t>Quarter 1</t>
  </si>
  <si>
    <t>Quarter 2</t>
  </si>
  <si>
    <t>Quarter 3</t>
  </si>
  <si>
    <t>Quarter 4</t>
  </si>
  <si>
    <t>B = 3 = Like the student</t>
  </si>
  <si>
    <t>C = 2 = Somewhat like the student</t>
  </si>
  <si>
    <t>Zest</t>
  </si>
  <si>
    <t>Animo</t>
  </si>
  <si>
    <t>Actively participates</t>
  </si>
  <si>
    <t>-</t>
  </si>
  <si>
    <t>Participante activo</t>
  </si>
  <si>
    <t>Shows enthusiasm</t>
  </si>
  <si>
    <t>Muestra entusiasmo</t>
  </si>
  <si>
    <t>Seeks academic engagement</t>
  </si>
  <si>
    <r>
      <t>Busca un compromiso acad</t>
    </r>
    <r>
      <rPr>
        <sz val="10"/>
        <color theme="1"/>
        <rFont val="Calibri"/>
        <family val="2"/>
      </rPr>
      <t>émico</t>
    </r>
  </si>
  <si>
    <t>Engages in discussions to deepen understanding</t>
  </si>
  <si>
    <t>Se compromete en las discusiones y profundiza para entenderlas</t>
  </si>
  <si>
    <t>Grit</t>
  </si>
  <si>
    <t>Firmeza de Caracter</t>
  </si>
  <si>
    <t>Finishes assignments on time</t>
  </si>
  <si>
    <t>Works independently with focus</t>
  </si>
  <si>
    <t>Trabaja independientemente y enfocado</t>
  </si>
  <si>
    <t>Absorbs information before questioning it</t>
  </si>
  <si>
    <t>Absorbe la información antes de cuestionarlo</t>
  </si>
  <si>
    <t>Pays attention and resists distractions</t>
  </si>
  <si>
    <r>
      <t>Pone atenci</t>
    </r>
    <r>
      <rPr>
        <sz val="10"/>
        <color theme="1"/>
        <rFont val="Calibri"/>
        <family val="2"/>
      </rPr>
      <t>ón y se resiste a las distracciones</t>
    </r>
  </si>
  <si>
    <t>Works with urgency to solve academic problems</t>
  </si>
  <si>
    <t>Trabajar con urgencia para resolver problemas academicos</t>
  </si>
  <si>
    <t>Gets to work right away always without procrastination</t>
  </si>
  <si>
    <t>Se pone a trabajar de inmediato y sin tardanza</t>
  </si>
  <si>
    <t>Stays prepared and organized</t>
  </si>
  <si>
    <t>Se mantiene preparado y organizado</t>
  </si>
  <si>
    <t>Gets over frustrations and setbacks quickly</t>
  </si>
  <si>
    <t>Gratitude</t>
  </si>
  <si>
    <t>Gratitud</t>
  </si>
  <si>
    <t>Takes advantage of opportunities to improve grades</t>
  </si>
  <si>
    <t>Agara las oppotunidades para mejorar los grados</t>
  </si>
  <si>
    <t>Recognizes and shows appreciation for his or her opportunities</t>
  </si>
  <si>
    <t>Reconoce y muestra aprecio de sus oportunidades</t>
  </si>
  <si>
    <t>Social Intelligence</t>
  </si>
  <si>
    <t>Inteligencia Social</t>
  </si>
  <si>
    <t>Avoids gossip and interpersonal conflict (drama)</t>
  </si>
  <si>
    <t>Demonstrates respect for the feelings of others</t>
  </si>
  <si>
    <t>Demuestra Respeto por los sentimientos de otros</t>
  </si>
  <si>
    <t>Shows respect to adults</t>
  </si>
  <si>
    <t>Demuestra respeto a los adultos</t>
  </si>
  <si>
    <t>Student Signature:  _________________________________________________________________</t>
  </si>
  <si>
    <t>Parent Signature:  __________________________________________________________________</t>
  </si>
  <si>
    <t>This report card shows whether the student is exhibiting the characteristics of a student on the college track.  Parents, please use this report card to encourage and motivate  your child to behave more and more like a student on the college track.</t>
  </si>
  <si>
    <t>Este reporte muestra si el estudiante está mostrando las características de un estudiante en el camino a la universidad. Padres, por favor, utilicen este informe para animar, alentar y motivar a su hijo a comportarse más como un estudiante en camino a la universidad.</t>
  </si>
  <si>
    <t>A</t>
  </si>
  <si>
    <t>B</t>
  </si>
  <si>
    <t>C</t>
  </si>
  <si>
    <t>D</t>
  </si>
  <si>
    <t>F</t>
  </si>
  <si>
    <t>Auto-Control</t>
  </si>
  <si>
    <t>Self Control</t>
  </si>
  <si>
    <t>Refuses to give up when faced with challenges</t>
  </si>
  <si>
    <t>Niega a rendirse cuando enfrentado con desafios</t>
  </si>
  <si>
    <t>A = 4 = muy parecido al estudiante</t>
  </si>
  <si>
    <t>B = 3 = parecido como al estudiante</t>
  </si>
  <si>
    <t>C = 2 = algo como al estudiante</t>
  </si>
  <si>
    <t>D = 1 = al contrario al estudiante</t>
  </si>
  <si>
    <t>F = 0 = muy al contrario al estudiante</t>
  </si>
  <si>
    <t>Finaliza todo lo que empieza a tiempo</t>
  </si>
  <si>
    <t>Se sobrepone a las frustraciones y contratiempos rapidamente</t>
  </si>
  <si>
    <t>Evita los chismes y conflictos interpersonales</t>
  </si>
  <si>
    <t>D = 1 = Unlike the student</t>
  </si>
  <si>
    <t>F = 0 = Very much unlike the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</si>
</sst>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right"/>
    </xf>
    <xf numFmtId="2" fontId="1" fillId="2" borderId="3" xfId="0" applyNumberFormat="1" applyFont="1" applyFill="1" applyBorder="1" applyAlignment="1">
      <alignment horizontal="center" vertical="top"/>
    </xf>
    <xf numFmtId="2" fontId="6" fillId="2" borderId="0" xfId="0" applyNumberFormat="1" applyFont="1" applyFill="1" applyBorder="1" applyAlignment="1">
      <alignment horizontal="center" vertical="top"/>
    </xf>
    <xf numFmtId="0" fontId="5" fillId="0" borderId="0" xfId="0" applyFont="1"/>
    <xf numFmtId="2" fontId="1" fillId="2" borderId="4" xfId="0" applyNumberFormat="1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textRotation="90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textRotation="90"/>
    </xf>
    <xf numFmtId="2" fontId="6" fillId="2" borderId="0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1" fontId="5" fillId="0" borderId="13" xfId="0" quotePrefix="1" applyNumberFormat="1" applyFont="1" applyBorder="1" applyAlignment="1" applyProtection="1">
      <alignment horizontal="center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0" fillId="0" borderId="13" xfId="0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0" fontId="4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2" zoomScale="115" zoomScaleNormal="115" workbookViewId="0">
      <selection activeCell="C13" sqref="C13"/>
    </sheetView>
  </sheetViews>
  <sheetFormatPr defaultRowHeight="14.4" x14ac:dyDescent="0.3"/>
  <cols>
    <col min="1" max="1" width="3.109375" style="28" customWidth="1"/>
    <col min="2" max="2" width="51.6640625" customWidth="1"/>
    <col min="3" max="3" width="6" customWidth="1"/>
    <col min="4" max="4" width="0.5546875" hidden="1" customWidth="1"/>
    <col min="5" max="5" width="6" customWidth="1"/>
    <col min="6" max="6" width="6" hidden="1" customWidth="1"/>
    <col min="7" max="7" width="6" customWidth="1"/>
    <col min="8" max="8" width="6" hidden="1" customWidth="1"/>
    <col min="9" max="9" width="6" customWidth="1"/>
    <col min="10" max="10" width="0.21875" customWidth="1"/>
    <col min="11" max="11" width="6.6640625" customWidth="1"/>
    <col min="12" max="12" width="3.109375" customWidth="1"/>
    <col min="13" max="13" width="49.109375" customWidth="1"/>
    <col min="14" max="17" width="6.109375" customWidth="1"/>
  </cols>
  <sheetData>
    <row r="1" spans="1:17" ht="26.25" customHeight="1" thickTop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1"/>
      <c r="L1" s="47" t="s">
        <v>0</v>
      </c>
      <c r="M1" s="47"/>
      <c r="N1" s="47"/>
      <c r="O1" s="47"/>
      <c r="P1" s="47"/>
      <c r="Q1" s="47"/>
    </row>
    <row r="2" spans="1:17" ht="42.75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2"/>
      <c r="L2" s="48" t="s">
        <v>2</v>
      </c>
      <c r="M2" s="48"/>
      <c r="N2" s="48"/>
      <c r="O2" s="48"/>
      <c r="P2" s="48"/>
      <c r="Q2" s="48"/>
    </row>
    <row r="3" spans="1:17" ht="34.5" customHeight="1" x14ac:dyDescent="0.3">
      <c r="A3" s="49" t="s">
        <v>3</v>
      </c>
      <c r="B3" s="49"/>
      <c r="C3" s="49"/>
      <c r="D3" s="49"/>
      <c r="E3" s="49"/>
      <c r="F3" s="49"/>
      <c r="G3" s="49"/>
      <c r="H3" s="49"/>
      <c r="I3" s="49"/>
      <c r="J3" s="3"/>
      <c r="L3" s="49" t="s">
        <v>4</v>
      </c>
      <c r="M3" s="49"/>
      <c r="N3" s="49"/>
      <c r="O3" s="49"/>
      <c r="P3" s="49"/>
      <c r="Q3" s="49"/>
    </row>
    <row r="4" spans="1:17" ht="17.25" customHeight="1" x14ac:dyDescent="0.3">
      <c r="A4" s="45"/>
      <c r="B4" s="45"/>
      <c r="C4" s="3"/>
      <c r="D4" s="3"/>
      <c r="E4" s="3"/>
      <c r="F4" s="3"/>
      <c r="G4" s="3"/>
      <c r="H4" s="3"/>
      <c r="I4" s="3"/>
      <c r="J4" s="3"/>
      <c r="L4" s="45">
        <f>A4</f>
        <v>0</v>
      </c>
      <c r="M4" s="46"/>
      <c r="N4" s="3"/>
      <c r="O4" s="3"/>
      <c r="P4" s="3"/>
      <c r="Q4" s="3"/>
    </row>
    <row r="5" spans="1:17" ht="18.75" customHeight="1" x14ac:dyDescent="0.3">
      <c r="A5" s="4"/>
      <c r="B5" s="5" t="s">
        <v>5</v>
      </c>
      <c r="C5" s="6" t="e">
        <f>SUM(D12:D33)/18</f>
        <v>#N/A</v>
      </c>
      <c r="D5" s="6" t="e">
        <f>SUM(E12,E13,E14,E15,E17,E18,E22,E23,E24,E25,E26,#REF!,E20,#REF!,E28,E29,E31,E32,E33)/18</f>
        <v>#REF!</v>
      </c>
      <c r="E5" s="6" t="e">
        <f>SUM(F12:F33)/18</f>
        <v>#N/A</v>
      </c>
      <c r="F5" s="6" t="e">
        <f>SUM(G12,G13,G14,G15,G17,G18,G22,G23,G24,G25,G26,#REF!,G20,#REF!,G28,G29,G31,G32,G33)/18</f>
        <v>#REF!</v>
      </c>
      <c r="G5" s="6" t="e">
        <f>SUM(H12:H33)/18</f>
        <v>#N/A</v>
      </c>
      <c r="H5" s="6" t="e">
        <f>SUM(I12,I13,I14,I15,I17,I18,I22,I23,I24,I25,I26,#REF!,I20,#REF!,I28,I29,I31,I32,I33)/18</f>
        <v>#REF!</v>
      </c>
      <c r="I5" s="6" t="e">
        <f>SUM(J12:J33)/18</f>
        <v>#N/A</v>
      </c>
      <c r="J5" s="7"/>
      <c r="K5" s="8"/>
      <c r="L5" s="4"/>
      <c r="M5" s="5" t="s">
        <v>6</v>
      </c>
      <c r="N5" s="6" t="e">
        <f>SUM(C5)</f>
        <v>#N/A</v>
      </c>
      <c r="O5" s="6" t="e">
        <f>SUM(E5)</f>
        <v>#N/A</v>
      </c>
      <c r="P5" s="6" t="e">
        <f>SUM(G5)</f>
        <v>#N/A</v>
      </c>
      <c r="Q5" s="9" t="e">
        <f>SUM(I5)</f>
        <v>#N/A</v>
      </c>
    </row>
    <row r="6" spans="1:17" ht="12.75" customHeight="1" x14ac:dyDescent="0.3">
      <c r="A6" s="10"/>
      <c r="B6" s="11" t="s">
        <v>7</v>
      </c>
      <c r="C6" s="36" t="s">
        <v>8</v>
      </c>
      <c r="D6" s="12"/>
      <c r="E6" s="39" t="s">
        <v>9</v>
      </c>
      <c r="F6" s="12"/>
      <c r="G6" s="39" t="s">
        <v>10</v>
      </c>
      <c r="H6" s="12"/>
      <c r="I6" s="42" t="s">
        <v>11</v>
      </c>
      <c r="J6" s="13"/>
      <c r="K6" s="8"/>
      <c r="L6" s="10"/>
      <c r="M6" s="11" t="s">
        <v>67</v>
      </c>
      <c r="N6" s="36" t="s">
        <v>8</v>
      </c>
      <c r="O6" s="39" t="s">
        <v>9</v>
      </c>
      <c r="P6" s="39" t="s">
        <v>10</v>
      </c>
      <c r="Q6" s="42" t="s">
        <v>11</v>
      </c>
    </row>
    <row r="7" spans="1:17" ht="12.75" customHeight="1" x14ac:dyDescent="0.3">
      <c r="A7" s="10"/>
      <c r="B7" s="11" t="s">
        <v>12</v>
      </c>
      <c r="C7" s="37"/>
      <c r="D7" s="13"/>
      <c r="E7" s="40"/>
      <c r="F7" s="13"/>
      <c r="G7" s="40"/>
      <c r="H7" s="13"/>
      <c r="I7" s="43"/>
      <c r="J7" s="13"/>
      <c r="K7" s="8"/>
      <c r="L7" s="10"/>
      <c r="M7" s="11" t="s">
        <v>68</v>
      </c>
      <c r="N7" s="37"/>
      <c r="O7" s="40"/>
      <c r="P7" s="40"/>
      <c r="Q7" s="43"/>
    </row>
    <row r="8" spans="1:17" ht="12.75" customHeight="1" x14ac:dyDescent="0.3">
      <c r="A8" s="10"/>
      <c r="B8" s="11" t="s">
        <v>13</v>
      </c>
      <c r="C8" s="37"/>
      <c r="D8" s="13"/>
      <c r="E8" s="40"/>
      <c r="F8" s="13"/>
      <c r="G8" s="40"/>
      <c r="H8" s="13"/>
      <c r="I8" s="43"/>
      <c r="J8" s="13"/>
      <c r="K8" s="8"/>
      <c r="L8" s="10"/>
      <c r="M8" s="11" t="s">
        <v>69</v>
      </c>
      <c r="N8" s="37"/>
      <c r="O8" s="40"/>
      <c r="P8" s="40"/>
      <c r="Q8" s="43"/>
    </row>
    <row r="9" spans="1:17" ht="12.75" customHeight="1" x14ac:dyDescent="0.3">
      <c r="A9" s="10"/>
      <c r="B9" s="11" t="s">
        <v>75</v>
      </c>
      <c r="C9" s="37"/>
      <c r="D9" s="13"/>
      <c r="E9" s="40"/>
      <c r="F9" s="13"/>
      <c r="G9" s="40"/>
      <c r="H9" s="13"/>
      <c r="I9" s="43"/>
      <c r="J9" s="13"/>
      <c r="K9" s="8"/>
      <c r="L9" s="10"/>
      <c r="M9" s="11" t="s">
        <v>70</v>
      </c>
      <c r="N9" s="37"/>
      <c r="O9" s="40"/>
      <c r="P9" s="40"/>
      <c r="Q9" s="43"/>
    </row>
    <row r="10" spans="1:17" ht="12.75" customHeight="1" x14ac:dyDescent="0.3">
      <c r="A10" s="10"/>
      <c r="B10" s="14" t="s">
        <v>76</v>
      </c>
      <c r="C10" s="38"/>
      <c r="D10" s="15"/>
      <c r="E10" s="41"/>
      <c r="F10" s="15"/>
      <c r="G10" s="41"/>
      <c r="H10" s="15"/>
      <c r="I10" s="44"/>
      <c r="J10" s="13"/>
      <c r="K10" s="8"/>
      <c r="L10" s="10"/>
      <c r="M10" s="14" t="s">
        <v>71</v>
      </c>
      <c r="N10" s="38"/>
      <c r="O10" s="41"/>
      <c r="P10" s="41"/>
      <c r="Q10" s="44"/>
    </row>
    <row r="11" spans="1:17" x14ac:dyDescent="0.3">
      <c r="A11" s="34" t="s">
        <v>14</v>
      </c>
      <c r="B11" s="35"/>
      <c r="C11" s="16" t="e">
        <f t="shared" ref="C11:D11" si="0">SUM(D12:D15)/4</f>
        <v>#N/A</v>
      </c>
      <c r="D11" s="16">
        <f t="shared" si="0"/>
        <v>0</v>
      </c>
      <c r="E11" s="16" t="e">
        <f>SUM(F12:F15)/4</f>
        <v>#N/A</v>
      </c>
      <c r="F11" s="16">
        <f t="shared" ref="F11:I11" si="1">SUM(G12:G15)/4</f>
        <v>0</v>
      </c>
      <c r="G11" s="16" t="e">
        <f t="shared" si="1"/>
        <v>#N/A</v>
      </c>
      <c r="H11" s="16">
        <f t="shared" si="1"/>
        <v>0</v>
      </c>
      <c r="I11" s="16" t="e">
        <f t="shared" si="1"/>
        <v>#N/A</v>
      </c>
      <c r="J11" s="16"/>
      <c r="K11" s="8"/>
      <c r="L11" s="34" t="s">
        <v>15</v>
      </c>
      <c r="M11" s="35"/>
      <c r="N11" s="16" t="e">
        <f>C11</f>
        <v>#N/A</v>
      </c>
      <c r="O11" s="16" t="e">
        <f t="shared" ref="O11:O19" si="2">E11</f>
        <v>#N/A</v>
      </c>
      <c r="P11" s="16" t="e">
        <f t="shared" ref="P11:P19" si="3">G11</f>
        <v>#N/A</v>
      </c>
      <c r="Q11" s="17" t="e">
        <f>I11</f>
        <v>#N/A</v>
      </c>
    </row>
    <row r="12" spans="1:17" x14ac:dyDescent="0.3">
      <c r="A12" s="18">
        <v>1</v>
      </c>
      <c r="B12" s="19" t="s">
        <v>16</v>
      </c>
      <c r="C12" s="20" t="s">
        <v>17</v>
      </c>
      <c r="D12" s="21" t="e">
        <f>VLOOKUP(C12,$C$41:$D$45,2,FALSE)</f>
        <v>#N/A</v>
      </c>
      <c r="E12" s="21" t="s">
        <v>17</v>
      </c>
      <c r="F12" s="21" t="e">
        <f>VLOOKUP(E12,$C$41:$D$45,2,FALSE)</f>
        <v>#N/A</v>
      </c>
      <c r="G12" s="21" t="s">
        <v>17</v>
      </c>
      <c r="H12" s="21" t="e">
        <f>VLOOKUP(G12,$C$41:$D$45,2,FALSE)</f>
        <v>#N/A</v>
      </c>
      <c r="I12" s="21" t="s">
        <v>17</v>
      </c>
      <c r="J12" s="22" t="e">
        <f>VLOOKUP(I12,$C$41:$D$45,2,FALSE)</f>
        <v>#N/A</v>
      </c>
      <c r="K12" s="8"/>
      <c r="L12" s="18">
        <v>1</v>
      </c>
      <c r="M12" s="19" t="s">
        <v>18</v>
      </c>
      <c r="N12" s="21" t="str">
        <f>C12</f>
        <v>-</v>
      </c>
      <c r="O12" s="21" t="str">
        <f t="shared" si="2"/>
        <v>-</v>
      </c>
      <c r="P12" s="21" t="str">
        <f t="shared" si="3"/>
        <v>-</v>
      </c>
      <c r="Q12" s="21" t="str">
        <f t="shared" ref="Q12:Q15" si="4">I12</f>
        <v>-</v>
      </c>
    </row>
    <row r="13" spans="1:17" x14ac:dyDescent="0.3">
      <c r="A13" s="18">
        <v>2</v>
      </c>
      <c r="B13" s="19" t="s">
        <v>19</v>
      </c>
      <c r="C13" s="21" t="s">
        <v>17</v>
      </c>
      <c r="D13" s="21" t="e">
        <f>VLOOKUP(C13,$C$41:$D$45,2,FALSE)</f>
        <v>#N/A</v>
      </c>
      <c r="E13" s="21" t="s">
        <v>17</v>
      </c>
      <c r="F13" s="21" t="e">
        <f>VLOOKUP(E13,$C$41:$D$45,2,FALSE)</f>
        <v>#N/A</v>
      </c>
      <c r="G13" s="21" t="s">
        <v>17</v>
      </c>
      <c r="H13" s="21" t="e">
        <f>VLOOKUP(G13,$C$41:$D$45,2,FALSE)</f>
        <v>#N/A</v>
      </c>
      <c r="I13" s="21" t="s">
        <v>17</v>
      </c>
      <c r="J13" s="22" t="e">
        <f>VLOOKUP(I13,$C$41:$D$45,2,FALSE)</f>
        <v>#N/A</v>
      </c>
      <c r="K13" s="8"/>
      <c r="L13" s="18">
        <v>2</v>
      </c>
      <c r="M13" s="19" t="s">
        <v>20</v>
      </c>
      <c r="N13" s="21" t="str">
        <f t="shared" ref="N13:N33" si="5">C13</f>
        <v>-</v>
      </c>
      <c r="O13" s="21" t="str">
        <f t="shared" si="2"/>
        <v>-</v>
      </c>
      <c r="P13" s="21" t="str">
        <f t="shared" si="3"/>
        <v>-</v>
      </c>
      <c r="Q13" s="21" t="str">
        <f t="shared" si="4"/>
        <v>-</v>
      </c>
    </row>
    <row r="14" spans="1:17" x14ac:dyDescent="0.3">
      <c r="A14" s="18">
        <v>3</v>
      </c>
      <c r="B14" s="19" t="s">
        <v>21</v>
      </c>
      <c r="C14" s="21" t="s">
        <v>17</v>
      </c>
      <c r="D14" s="21" t="e">
        <f>VLOOKUP(C14,$C$41:$D$45,2,FALSE)</f>
        <v>#N/A</v>
      </c>
      <c r="E14" s="21" t="s">
        <v>17</v>
      </c>
      <c r="F14" s="21" t="e">
        <f>VLOOKUP(E14,$C$41:$D$45,2,FALSE)</f>
        <v>#N/A</v>
      </c>
      <c r="G14" s="21" t="s">
        <v>17</v>
      </c>
      <c r="H14" s="21" t="e">
        <f>VLOOKUP(G14,$C$41:$D$45,2,FALSE)</f>
        <v>#N/A</v>
      </c>
      <c r="I14" s="21" t="s">
        <v>17</v>
      </c>
      <c r="J14" s="22" t="e">
        <f>VLOOKUP(I14,$C$41:$D$45,2,FALSE)</f>
        <v>#N/A</v>
      </c>
      <c r="K14" s="8"/>
      <c r="L14" s="18">
        <v>3</v>
      </c>
      <c r="M14" s="19" t="s">
        <v>22</v>
      </c>
      <c r="N14" s="21" t="str">
        <f t="shared" si="5"/>
        <v>-</v>
      </c>
      <c r="O14" s="21" t="str">
        <f t="shared" si="2"/>
        <v>-</v>
      </c>
      <c r="P14" s="21" t="str">
        <f t="shared" si="3"/>
        <v>-</v>
      </c>
      <c r="Q14" s="21" t="str">
        <f t="shared" si="4"/>
        <v>-</v>
      </c>
    </row>
    <row r="15" spans="1:17" x14ac:dyDescent="0.3">
      <c r="A15" s="18">
        <v>4</v>
      </c>
      <c r="B15" s="19" t="s">
        <v>23</v>
      </c>
      <c r="C15" s="21" t="s">
        <v>17</v>
      </c>
      <c r="D15" s="21" t="e">
        <f>VLOOKUP(C15,$C$41:$D$45,2,FALSE)</f>
        <v>#N/A</v>
      </c>
      <c r="E15" s="21" t="s">
        <v>17</v>
      </c>
      <c r="F15" s="21" t="e">
        <f>VLOOKUP(E15,$C$41:$D$45,2,FALSE)</f>
        <v>#N/A</v>
      </c>
      <c r="G15" s="21" t="s">
        <v>17</v>
      </c>
      <c r="H15" s="21" t="e">
        <f>VLOOKUP(G15,$C$41:$D$45,2,FALSE)</f>
        <v>#N/A</v>
      </c>
      <c r="I15" s="21" t="s">
        <v>17</v>
      </c>
      <c r="J15" s="22" t="e">
        <f>VLOOKUP(I15,$C$41:$D$45,2,FALSE)</f>
        <v>#N/A</v>
      </c>
      <c r="K15" s="8"/>
      <c r="L15" s="18">
        <v>4</v>
      </c>
      <c r="M15" s="19" t="s">
        <v>24</v>
      </c>
      <c r="N15" s="21" t="str">
        <f t="shared" si="5"/>
        <v>-</v>
      </c>
      <c r="O15" s="21" t="str">
        <f t="shared" si="2"/>
        <v>-</v>
      </c>
      <c r="P15" s="21" t="str">
        <f t="shared" si="3"/>
        <v>-</v>
      </c>
      <c r="Q15" s="21" t="str">
        <f t="shared" si="4"/>
        <v>-</v>
      </c>
    </row>
    <row r="16" spans="1:17" x14ac:dyDescent="0.3">
      <c r="A16" s="34" t="s">
        <v>25</v>
      </c>
      <c r="B16" s="35"/>
      <c r="C16" s="16" t="e">
        <f>SUM(D17:D20)/4</f>
        <v>#N/A</v>
      </c>
      <c r="D16" s="16">
        <f t="shared" ref="D16:I16" si="6">SUM(E17:E20)/4</f>
        <v>0</v>
      </c>
      <c r="E16" s="16" t="e">
        <f t="shared" si="6"/>
        <v>#N/A</v>
      </c>
      <c r="F16" s="16">
        <f t="shared" si="6"/>
        <v>0</v>
      </c>
      <c r="G16" s="16" t="e">
        <f t="shared" si="6"/>
        <v>#N/A</v>
      </c>
      <c r="H16" s="16">
        <f t="shared" si="6"/>
        <v>0</v>
      </c>
      <c r="I16" s="16" t="e">
        <f t="shared" si="6"/>
        <v>#N/A</v>
      </c>
      <c r="J16" s="16"/>
      <c r="K16" s="8"/>
      <c r="L16" s="34" t="s">
        <v>26</v>
      </c>
      <c r="M16" s="35"/>
      <c r="N16" s="16" t="e">
        <f>C16</f>
        <v>#N/A</v>
      </c>
      <c r="O16" s="16" t="e">
        <f t="shared" si="2"/>
        <v>#N/A</v>
      </c>
      <c r="P16" s="16" t="e">
        <f t="shared" si="3"/>
        <v>#N/A</v>
      </c>
      <c r="Q16" s="17" t="e">
        <f>I16</f>
        <v>#N/A</v>
      </c>
    </row>
    <row r="17" spans="1:17" x14ac:dyDescent="0.3">
      <c r="A17" s="18">
        <v>5</v>
      </c>
      <c r="B17" s="19" t="s">
        <v>27</v>
      </c>
      <c r="C17" s="21" t="s">
        <v>17</v>
      </c>
      <c r="D17" s="21" t="e">
        <f>VLOOKUP(C17,$C$41:$D$45,2,FALSE)</f>
        <v>#N/A</v>
      </c>
      <c r="E17" s="21" t="s">
        <v>17</v>
      </c>
      <c r="F17" s="21" t="e">
        <f>VLOOKUP(E17,$C$41:$D$45,2,FALSE)</f>
        <v>#N/A</v>
      </c>
      <c r="G17" s="21" t="s">
        <v>17</v>
      </c>
      <c r="H17" s="21" t="e">
        <f>VLOOKUP(G17,$C$41:$D$45,2,FALSE)</f>
        <v>#N/A</v>
      </c>
      <c r="I17" s="21" t="s">
        <v>17</v>
      </c>
      <c r="J17" s="22" t="e">
        <f>VLOOKUP(I17,$C$41:$D$45,2,FALSE)</f>
        <v>#N/A</v>
      </c>
      <c r="K17" s="8"/>
      <c r="L17" s="18">
        <v>5</v>
      </c>
      <c r="M17" s="19" t="s">
        <v>72</v>
      </c>
      <c r="N17" s="21" t="str">
        <f>C17</f>
        <v>-</v>
      </c>
      <c r="O17" s="21" t="str">
        <f t="shared" si="2"/>
        <v>-</v>
      </c>
      <c r="P17" s="21" t="str">
        <f t="shared" si="3"/>
        <v>-</v>
      </c>
      <c r="Q17" s="21" t="str">
        <f t="shared" ref="Q17:Q19" si="7">I17</f>
        <v>-</v>
      </c>
    </row>
    <row r="18" spans="1:17" x14ac:dyDescent="0.3">
      <c r="A18" s="18">
        <v>6</v>
      </c>
      <c r="B18" s="19" t="s">
        <v>28</v>
      </c>
      <c r="C18" s="21" t="s">
        <v>17</v>
      </c>
      <c r="D18" s="21" t="e">
        <f>VLOOKUP(C18,$C$41:$D$45,2,FALSE)</f>
        <v>#N/A</v>
      </c>
      <c r="E18" s="21" t="s">
        <v>17</v>
      </c>
      <c r="F18" s="21" t="e">
        <f>VLOOKUP(E18,$C$41:$D$45,2,FALSE)</f>
        <v>#N/A</v>
      </c>
      <c r="G18" s="21" t="s">
        <v>17</v>
      </c>
      <c r="H18" s="21" t="e">
        <f>VLOOKUP(G18,$C$41:$D$45,2,FALSE)</f>
        <v>#N/A</v>
      </c>
      <c r="I18" s="21" t="s">
        <v>17</v>
      </c>
      <c r="J18" s="22" t="e">
        <f>VLOOKUP(I18,$C$41:$D$45,2,FALSE)</f>
        <v>#N/A</v>
      </c>
      <c r="K18" s="8"/>
      <c r="L18" s="18">
        <v>6</v>
      </c>
      <c r="M18" s="19" t="s">
        <v>29</v>
      </c>
      <c r="N18" s="21" t="str">
        <f t="shared" si="5"/>
        <v>-</v>
      </c>
      <c r="O18" s="21" t="str">
        <f t="shared" si="2"/>
        <v>-</v>
      </c>
      <c r="P18" s="21" t="str">
        <f t="shared" si="3"/>
        <v>-</v>
      </c>
      <c r="Q18" s="21" t="str">
        <f t="shared" si="7"/>
        <v>-</v>
      </c>
    </row>
    <row r="19" spans="1:17" x14ac:dyDescent="0.3">
      <c r="A19" s="18">
        <v>7</v>
      </c>
      <c r="B19" s="19" t="s">
        <v>65</v>
      </c>
      <c r="C19" s="21" t="s">
        <v>17</v>
      </c>
      <c r="D19" s="21" t="e">
        <f>VLOOKUP(C19,$C$41:$D$45,2,FALSE)</f>
        <v>#N/A</v>
      </c>
      <c r="E19" s="21" t="s">
        <v>17</v>
      </c>
      <c r="F19" s="21" t="e">
        <f>VLOOKUP(E19,$C$41:$D$45,2,FALSE)</f>
        <v>#N/A</v>
      </c>
      <c r="G19" s="21" t="s">
        <v>17</v>
      </c>
      <c r="H19" s="21" t="e">
        <f>VLOOKUP(G19,$C$41:$D$45,2,FALSE)</f>
        <v>#N/A</v>
      </c>
      <c r="I19" s="21" t="s">
        <v>17</v>
      </c>
      <c r="J19" s="22" t="e">
        <f>VLOOKUP(I19,$C$41:$D$45,2,FALSE)</f>
        <v>#N/A</v>
      </c>
      <c r="K19" s="8"/>
      <c r="L19" s="18">
        <v>7</v>
      </c>
      <c r="M19" s="30" t="s">
        <v>66</v>
      </c>
      <c r="N19" s="21" t="str">
        <f>C19</f>
        <v>-</v>
      </c>
      <c r="O19" s="21" t="str">
        <f t="shared" si="2"/>
        <v>-</v>
      </c>
      <c r="P19" s="21" t="str">
        <f t="shared" si="3"/>
        <v>-</v>
      </c>
      <c r="Q19" s="21" t="str">
        <f t="shared" si="7"/>
        <v>-</v>
      </c>
    </row>
    <row r="20" spans="1:17" x14ac:dyDescent="0.3">
      <c r="A20" s="18">
        <v>8</v>
      </c>
      <c r="B20" s="19" t="s">
        <v>40</v>
      </c>
      <c r="C20" s="21" t="s">
        <v>17</v>
      </c>
      <c r="D20" s="21" t="e">
        <f>VLOOKUP(C20,$C$41:$D$45,2,FALSE)</f>
        <v>#N/A</v>
      </c>
      <c r="E20" s="21" t="s">
        <v>17</v>
      </c>
      <c r="F20" s="21" t="e">
        <f>VLOOKUP(E20,$C$41:$D$45,2,FALSE)</f>
        <v>#N/A</v>
      </c>
      <c r="G20" s="21" t="s">
        <v>17</v>
      </c>
      <c r="H20" s="21" t="e">
        <f>VLOOKUP(G20,$C$41:$D$45,2,FALSE)</f>
        <v>#N/A</v>
      </c>
      <c r="I20" s="21" t="s">
        <v>17</v>
      </c>
      <c r="J20" s="22" t="e">
        <f>VLOOKUP(I20,$C$41:$D$45,2,FALSE)</f>
        <v>#N/A</v>
      </c>
      <c r="K20" s="8"/>
      <c r="L20" s="18">
        <v>8</v>
      </c>
      <c r="M20" s="19" t="s">
        <v>73</v>
      </c>
      <c r="N20" s="21" t="str">
        <f>C20</f>
        <v>-</v>
      </c>
      <c r="O20" s="21" t="str">
        <f>E20</f>
        <v>-</v>
      </c>
      <c r="P20" s="21" t="str">
        <f>G20</f>
        <v>-</v>
      </c>
      <c r="Q20" s="21" t="str">
        <f>I20</f>
        <v>-</v>
      </c>
    </row>
    <row r="21" spans="1:17" x14ac:dyDescent="0.3">
      <c r="A21" s="34" t="s">
        <v>64</v>
      </c>
      <c r="B21" s="35"/>
      <c r="C21" s="16" t="e">
        <f>SUM(D22:D26)/5</f>
        <v>#N/A</v>
      </c>
      <c r="D21" s="16">
        <f t="shared" ref="D21" si="8">SUM(E22:E25)/4</f>
        <v>0</v>
      </c>
      <c r="E21" s="16" t="e">
        <f>SUM(F22:F26)/5</f>
        <v>#N/A</v>
      </c>
      <c r="F21" s="16"/>
      <c r="G21" s="16" t="e">
        <f>SUM(H22:H26)/5</f>
        <v>#N/A</v>
      </c>
      <c r="H21" s="16"/>
      <c r="I21" s="17" t="e">
        <f>SUM(J22:J26)/5</f>
        <v>#N/A</v>
      </c>
      <c r="J21" s="16"/>
      <c r="K21" s="8"/>
      <c r="L21" s="34" t="s">
        <v>63</v>
      </c>
      <c r="M21" s="35"/>
      <c r="N21" s="16" t="e">
        <f>C21</f>
        <v>#N/A</v>
      </c>
      <c r="O21" s="16" t="e">
        <f>E21</f>
        <v>#N/A</v>
      </c>
      <c r="P21" s="16" t="e">
        <f>G21</f>
        <v>#N/A</v>
      </c>
      <c r="Q21" s="17" t="e">
        <f>I21</f>
        <v>#N/A</v>
      </c>
    </row>
    <row r="22" spans="1:17" x14ac:dyDescent="0.3">
      <c r="A22" s="18">
        <v>9</v>
      </c>
      <c r="B22" s="19" t="s">
        <v>30</v>
      </c>
      <c r="C22" s="21" t="s">
        <v>17</v>
      </c>
      <c r="D22" s="21" t="e">
        <f>VLOOKUP(C22,$C$41:$D$45,2,FALSE)</f>
        <v>#N/A</v>
      </c>
      <c r="E22" s="21" t="s">
        <v>17</v>
      </c>
      <c r="F22" s="21" t="e">
        <f>VLOOKUP(E22,$C$41:$D$45,2,FALSE)</f>
        <v>#N/A</v>
      </c>
      <c r="G22" s="21" t="s">
        <v>17</v>
      </c>
      <c r="H22" s="21" t="e">
        <f>VLOOKUP(G22,$C$41:$D$45,2,FALSE)</f>
        <v>#N/A</v>
      </c>
      <c r="I22" s="21" t="s">
        <v>17</v>
      </c>
      <c r="J22" s="22" t="e">
        <f>VLOOKUP(I22,$C$41:$D$45,2,FALSE)</f>
        <v>#N/A</v>
      </c>
      <c r="K22" s="8"/>
      <c r="L22" s="18">
        <v>9</v>
      </c>
      <c r="M22" s="19" t="s">
        <v>31</v>
      </c>
      <c r="N22" s="21" t="str">
        <f t="shared" si="5"/>
        <v>-</v>
      </c>
      <c r="O22" s="21" t="str">
        <f t="shared" ref="O22:O24" si="9">E22</f>
        <v>-</v>
      </c>
      <c r="P22" s="21" t="str">
        <f t="shared" ref="P22:P24" si="10">G22</f>
        <v>-</v>
      </c>
      <c r="Q22" s="21" t="str">
        <f t="shared" ref="Q22:Q24" si="11">I22</f>
        <v>-</v>
      </c>
    </row>
    <row r="23" spans="1:17" x14ac:dyDescent="0.3">
      <c r="A23" s="18">
        <v>10</v>
      </c>
      <c r="B23" s="19" t="s">
        <v>32</v>
      </c>
      <c r="C23" s="21" t="s">
        <v>17</v>
      </c>
      <c r="D23" s="21" t="e">
        <f>VLOOKUP(C23,$C$41:$D$45,2,FALSE)</f>
        <v>#N/A</v>
      </c>
      <c r="E23" s="21" t="s">
        <v>17</v>
      </c>
      <c r="F23" s="21" t="e">
        <f>VLOOKUP(E23,$C$41:$D$45,2,FALSE)</f>
        <v>#N/A</v>
      </c>
      <c r="G23" s="21" t="s">
        <v>17</v>
      </c>
      <c r="H23" s="21" t="e">
        <f>VLOOKUP(G23,$C$41:$D$45,2,FALSE)</f>
        <v>#N/A</v>
      </c>
      <c r="I23" s="21" t="s">
        <v>17</v>
      </c>
      <c r="J23" s="22" t="e">
        <f>VLOOKUP(I23,$C$41:$D$45,2,FALSE)</f>
        <v>#N/A</v>
      </c>
      <c r="K23" s="8"/>
      <c r="L23" s="18">
        <v>10</v>
      </c>
      <c r="M23" s="19" t="s">
        <v>33</v>
      </c>
      <c r="N23" s="21" t="str">
        <f t="shared" si="5"/>
        <v>-</v>
      </c>
      <c r="O23" s="21" t="str">
        <f t="shared" si="9"/>
        <v>-</v>
      </c>
      <c r="P23" s="21" t="str">
        <f t="shared" si="10"/>
        <v>-</v>
      </c>
      <c r="Q23" s="21" t="str">
        <f t="shared" si="11"/>
        <v>-</v>
      </c>
    </row>
    <row r="24" spans="1:17" x14ac:dyDescent="0.3">
      <c r="A24" s="18">
        <v>11</v>
      </c>
      <c r="B24" s="19" t="s">
        <v>34</v>
      </c>
      <c r="C24" s="21" t="s">
        <v>17</v>
      </c>
      <c r="D24" s="21" t="e">
        <f>VLOOKUP(C24,$C$41:$D$45,2,FALSE)</f>
        <v>#N/A</v>
      </c>
      <c r="E24" s="21" t="s">
        <v>17</v>
      </c>
      <c r="F24" s="21" t="e">
        <f>VLOOKUP(E24,$C$41:$D$45,2,FALSE)</f>
        <v>#N/A</v>
      </c>
      <c r="G24" s="21" t="s">
        <v>17</v>
      </c>
      <c r="H24" s="21" t="e">
        <f>VLOOKUP(G24,$C$41:$D$45,2,FALSE)</f>
        <v>#N/A</v>
      </c>
      <c r="I24" s="21" t="s">
        <v>17</v>
      </c>
      <c r="J24" s="22" t="e">
        <f>VLOOKUP(I24,$C$41:$D$45,2,FALSE)</f>
        <v>#N/A</v>
      </c>
      <c r="K24" s="8"/>
      <c r="L24" s="18">
        <v>11</v>
      </c>
      <c r="M24" s="19" t="s">
        <v>35</v>
      </c>
      <c r="N24" s="21" t="str">
        <f t="shared" si="5"/>
        <v>-</v>
      </c>
      <c r="O24" s="21" t="str">
        <f t="shared" si="9"/>
        <v>-</v>
      </c>
      <c r="P24" s="21" t="str">
        <f t="shared" si="10"/>
        <v>-</v>
      </c>
      <c r="Q24" s="21" t="str">
        <f t="shared" si="11"/>
        <v>-</v>
      </c>
    </row>
    <row r="25" spans="1:17" x14ac:dyDescent="0.3">
      <c r="A25" s="18">
        <v>12</v>
      </c>
      <c r="B25" s="19" t="s">
        <v>36</v>
      </c>
      <c r="C25" s="21" t="s">
        <v>17</v>
      </c>
      <c r="D25" s="21" t="e">
        <f>VLOOKUP(C25,$C$41:$D$45,2,FALSE)</f>
        <v>#N/A</v>
      </c>
      <c r="E25" s="21" t="s">
        <v>17</v>
      </c>
      <c r="F25" s="21" t="e">
        <f>VLOOKUP(E25,$C$41:$D$45,2,FALSE)</f>
        <v>#N/A</v>
      </c>
      <c r="G25" s="21" t="s">
        <v>17</v>
      </c>
      <c r="H25" s="21" t="e">
        <f>VLOOKUP(G25,$C$41:$D$45,2,FALSE)</f>
        <v>#N/A</v>
      </c>
      <c r="I25" s="21" t="s">
        <v>17</v>
      </c>
      <c r="J25" s="22" t="e">
        <f>VLOOKUP(I25,$C$41:$D$45,2,FALSE)</f>
        <v>#N/A</v>
      </c>
      <c r="K25" s="8"/>
      <c r="L25" s="18">
        <v>12</v>
      </c>
      <c r="M25" s="19" t="s">
        <v>37</v>
      </c>
      <c r="N25" s="21" t="str">
        <f>C25</f>
        <v>-</v>
      </c>
      <c r="O25" s="21" t="str">
        <f>E25</f>
        <v>-</v>
      </c>
      <c r="P25" s="21" t="str">
        <f>G25</f>
        <v>-</v>
      </c>
      <c r="Q25" s="21" t="str">
        <f>I25</f>
        <v>-</v>
      </c>
    </row>
    <row r="26" spans="1:17" x14ac:dyDescent="0.3">
      <c r="A26" s="23">
        <v>13</v>
      </c>
      <c r="B26" s="19" t="s">
        <v>38</v>
      </c>
      <c r="C26" s="21" t="s">
        <v>17</v>
      </c>
      <c r="D26" s="21" t="e">
        <f>VLOOKUP(C26,$C$41:$D$45,2,FALSE)</f>
        <v>#N/A</v>
      </c>
      <c r="E26" s="21" t="s">
        <v>17</v>
      </c>
      <c r="F26" s="21" t="e">
        <f>VLOOKUP(E26,$C$41:$D$45,2,FALSE)</f>
        <v>#N/A</v>
      </c>
      <c r="G26" s="21" t="s">
        <v>17</v>
      </c>
      <c r="H26" s="21" t="e">
        <f>VLOOKUP(G26,$C$41:$D$45,2,FALSE)</f>
        <v>#N/A</v>
      </c>
      <c r="I26" s="21" t="s">
        <v>17</v>
      </c>
      <c r="J26" s="22"/>
      <c r="K26" s="8"/>
      <c r="L26" s="23">
        <v>13</v>
      </c>
      <c r="M26" s="24" t="s">
        <v>39</v>
      </c>
      <c r="N26" s="21" t="str">
        <f>C26</f>
        <v>-</v>
      </c>
      <c r="O26" s="21" t="str">
        <f>E26</f>
        <v>-</v>
      </c>
      <c r="P26" s="21" t="str">
        <f>G26</f>
        <v>-</v>
      </c>
      <c r="Q26" s="21" t="str">
        <f>I26</f>
        <v>-</v>
      </c>
    </row>
    <row r="27" spans="1:17" x14ac:dyDescent="0.3">
      <c r="A27" s="34" t="s">
        <v>41</v>
      </c>
      <c r="B27" s="35"/>
      <c r="C27" s="16" t="e">
        <f t="shared" ref="C27:D27" si="12">SUM(D28:D29)/2</f>
        <v>#N/A</v>
      </c>
      <c r="D27" s="16">
        <f t="shared" si="12"/>
        <v>0</v>
      </c>
      <c r="E27" s="16" t="e">
        <f>SUM(F28:F29)/2</f>
        <v>#N/A</v>
      </c>
      <c r="F27" s="16"/>
      <c r="G27" s="16" t="e">
        <f>SUM(H28:H29)/2</f>
        <v>#N/A</v>
      </c>
      <c r="H27" s="16"/>
      <c r="I27" s="17" t="e">
        <f>SUM(J28:J29)/2</f>
        <v>#N/A</v>
      </c>
      <c r="J27" s="16"/>
      <c r="K27" s="8"/>
      <c r="L27" s="34" t="s">
        <v>42</v>
      </c>
      <c r="M27" s="35"/>
      <c r="N27" s="16" t="e">
        <f>C27</f>
        <v>#N/A</v>
      </c>
      <c r="O27" s="16" t="e">
        <f>E27</f>
        <v>#N/A</v>
      </c>
      <c r="P27" s="16" t="e">
        <f>G27</f>
        <v>#N/A</v>
      </c>
      <c r="Q27" s="17" t="e">
        <f>I27</f>
        <v>#N/A</v>
      </c>
    </row>
    <row r="28" spans="1:17" x14ac:dyDescent="0.3">
      <c r="A28" s="18">
        <v>14</v>
      </c>
      <c r="B28" s="19" t="s">
        <v>43</v>
      </c>
      <c r="C28" s="21" t="s">
        <v>17</v>
      </c>
      <c r="D28" s="21" t="e">
        <f>VLOOKUP(C28,$C$41:$D$45,2,FALSE)</f>
        <v>#N/A</v>
      </c>
      <c r="E28" s="21" t="s">
        <v>17</v>
      </c>
      <c r="F28" s="21" t="e">
        <f t="shared" ref="F28:F29" si="13">VLOOKUP(E28,$C$41:$D$45,2,FALSE)</f>
        <v>#N/A</v>
      </c>
      <c r="G28" s="21" t="s">
        <v>17</v>
      </c>
      <c r="H28" s="21" t="e">
        <f t="shared" ref="H28:H29" si="14">VLOOKUP(G28,$C$41:$D$45,2,FALSE)</f>
        <v>#N/A</v>
      </c>
      <c r="I28" s="21" t="s">
        <v>17</v>
      </c>
      <c r="J28" s="22" t="e">
        <f t="shared" ref="J28:J29" si="15">VLOOKUP(I28,$C$41:$D$45,2,FALSE)</f>
        <v>#N/A</v>
      </c>
      <c r="K28" s="8"/>
      <c r="L28" s="18">
        <v>14</v>
      </c>
      <c r="M28" s="19" t="s">
        <v>44</v>
      </c>
      <c r="N28" s="21" t="str">
        <f t="shared" si="5"/>
        <v>-</v>
      </c>
      <c r="O28" s="21" t="str">
        <f t="shared" ref="O28:O29" si="16">E28</f>
        <v>-</v>
      </c>
      <c r="P28" s="21" t="str">
        <f t="shared" ref="P28:P29" si="17">G28</f>
        <v>-</v>
      </c>
      <c r="Q28" s="21" t="str">
        <f t="shared" ref="Q28:Q29" si="18">I28</f>
        <v>-</v>
      </c>
    </row>
    <row r="29" spans="1:17" x14ac:dyDescent="0.3">
      <c r="A29" s="18">
        <v>15</v>
      </c>
      <c r="B29" s="19" t="s">
        <v>45</v>
      </c>
      <c r="C29" s="21" t="s">
        <v>17</v>
      </c>
      <c r="D29" s="21" t="e">
        <f>VLOOKUP(C29,$C$41:$D$45,2,FALSE)</f>
        <v>#N/A</v>
      </c>
      <c r="E29" s="21" t="s">
        <v>17</v>
      </c>
      <c r="F29" s="21" t="e">
        <f t="shared" si="13"/>
        <v>#N/A</v>
      </c>
      <c r="G29" s="21" t="s">
        <v>17</v>
      </c>
      <c r="H29" s="21" t="e">
        <f t="shared" si="14"/>
        <v>#N/A</v>
      </c>
      <c r="I29" s="21" t="s">
        <v>17</v>
      </c>
      <c r="J29" s="22" t="e">
        <f t="shared" si="15"/>
        <v>#N/A</v>
      </c>
      <c r="K29" s="8"/>
      <c r="L29" s="18">
        <v>15</v>
      </c>
      <c r="M29" s="19" t="s">
        <v>46</v>
      </c>
      <c r="N29" s="21" t="str">
        <f t="shared" si="5"/>
        <v>-</v>
      </c>
      <c r="O29" s="21" t="str">
        <f t="shared" si="16"/>
        <v>-</v>
      </c>
      <c r="P29" s="21" t="str">
        <f t="shared" si="17"/>
        <v>-</v>
      </c>
      <c r="Q29" s="21" t="str">
        <f t="shared" si="18"/>
        <v>-</v>
      </c>
    </row>
    <row r="30" spans="1:17" x14ac:dyDescent="0.3">
      <c r="A30" s="34" t="s">
        <v>47</v>
      </c>
      <c r="B30" s="35"/>
      <c r="C30" s="16" t="e">
        <f>SUM(D31:D33)/3</f>
        <v>#N/A</v>
      </c>
      <c r="D30" s="16">
        <f t="shared" ref="D30" si="19">SUM(E31:E32)/2</f>
        <v>0</v>
      </c>
      <c r="E30" s="16" t="e">
        <f>SUM(F31:F33)/3</f>
        <v>#N/A</v>
      </c>
      <c r="F30" s="16"/>
      <c r="G30" s="16" t="e">
        <f>SUM(H31:H33)/3</f>
        <v>#N/A</v>
      </c>
      <c r="H30" s="16"/>
      <c r="I30" s="17" t="e">
        <f>SUM(J31:J33)/3</f>
        <v>#N/A</v>
      </c>
      <c r="J30" s="16"/>
      <c r="K30" s="8"/>
      <c r="L30" s="34" t="s">
        <v>48</v>
      </c>
      <c r="M30" s="35"/>
      <c r="N30" s="16" t="e">
        <f>C30</f>
        <v>#N/A</v>
      </c>
      <c r="O30" s="16" t="e">
        <f>E30</f>
        <v>#N/A</v>
      </c>
      <c r="P30" s="16" t="e">
        <f>G30</f>
        <v>#N/A</v>
      </c>
      <c r="Q30" s="17" t="e">
        <f>I30</f>
        <v>#N/A</v>
      </c>
    </row>
    <row r="31" spans="1:17" x14ac:dyDescent="0.3">
      <c r="A31" s="18">
        <v>16</v>
      </c>
      <c r="B31" s="19" t="s">
        <v>49</v>
      </c>
      <c r="C31" s="21" t="s">
        <v>17</v>
      </c>
      <c r="D31" s="21" t="e">
        <f>VLOOKUP(C31,$C$41:$D$45,2,FALSE)</f>
        <v>#N/A</v>
      </c>
      <c r="E31" s="21" t="s">
        <v>17</v>
      </c>
      <c r="F31" s="21" t="e">
        <f t="shared" ref="F31:F32" si="20">VLOOKUP(E31,$C$41:$D$45,2,FALSE)</f>
        <v>#N/A</v>
      </c>
      <c r="G31" s="21" t="s">
        <v>17</v>
      </c>
      <c r="H31" s="21" t="e">
        <f t="shared" ref="H31:H32" si="21">VLOOKUP(G31,$C$41:$D$45,2,FALSE)</f>
        <v>#N/A</v>
      </c>
      <c r="I31" s="21" t="s">
        <v>17</v>
      </c>
      <c r="J31" s="22" t="e">
        <f t="shared" ref="J31:J32" si="22">VLOOKUP(I31,$C$41:$D$45,2,FALSE)</f>
        <v>#N/A</v>
      </c>
      <c r="K31" s="8"/>
      <c r="L31" s="18">
        <v>16</v>
      </c>
      <c r="M31" s="19" t="s">
        <v>74</v>
      </c>
      <c r="N31" s="21" t="str">
        <f t="shared" si="5"/>
        <v>-</v>
      </c>
      <c r="O31" s="21" t="str">
        <f t="shared" ref="O31:O33" si="23">E31</f>
        <v>-</v>
      </c>
      <c r="P31" s="21" t="str">
        <f t="shared" ref="P31:P33" si="24">G31</f>
        <v>-</v>
      </c>
      <c r="Q31" s="21" t="str">
        <f t="shared" ref="Q31:Q33" si="25">I31</f>
        <v>-</v>
      </c>
    </row>
    <row r="32" spans="1:17" x14ac:dyDescent="0.3">
      <c r="A32" s="18">
        <v>17</v>
      </c>
      <c r="B32" s="19" t="s">
        <v>50</v>
      </c>
      <c r="C32" s="21" t="s">
        <v>17</v>
      </c>
      <c r="D32" s="21" t="e">
        <f>VLOOKUP(C32,$C$41:$D$45,2,FALSE)</f>
        <v>#N/A</v>
      </c>
      <c r="E32" s="21" t="s">
        <v>17</v>
      </c>
      <c r="F32" s="21" t="e">
        <f t="shared" si="20"/>
        <v>#N/A</v>
      </c>
      <c r="G32" s="21" t="s">
        <v>17</v>
      </c>
      <c r="H32" s="21" t="e">
        <f t="shared" si="21"/>
        <v>#N/A</v>
      </c>
      <c r="I32" s="21" t="s">
        <v>17</v>
      </c>
      <c r="J32" s="22" t="e">
        <f t="shared" si="22"/>
        <v>#N/A</v>
      </c>
      <c r="K32" s="8"/>
      <c r="L32" s="18">
        <v>17</v>
      </c>
      <c r="M32" s="19" t="s">
        <v>51</v>
      </c>
      <c r="N32" s="21" t="str">
        <f t="shared" si="5"/>
        <v>-</v>
      </c>
      <c r="O32" s="21" t="str">
        <f t="shared" si="23"/>
        <v>-</v>
      </c>
      <c r="P32" s="21" t="str">
        <f t="shared" si="24"/>
        <v>-</v>
      </c>
      <c r="Q32" s="21" t="str">
        <f t="shared" si="25"/>
        <v>-</v>
      </c>
    </row>
    <row r="33" spans="1:17" x14ac:dyDescent="0.3">
      <c r="A33" s="25">
        <v>18</v>
      </c>
      <c r="B33" s="19" t="s">
        <v>52</v>
      </c>
      <c r="C33" s="21" t="s">
        <v>17</v>
      </c>
      <c r="D33" s="21" t="e">
        <f>VLOOKUP(C33,$C$41:$D$45,2,FALSE)</f>
        <v>#N/A</v>
      </c>
      <c r="E33" s="21" t="s">
        <v>17</v>
      </c>
      <c r="F33" s="21" t="e">
        <f>VLOOKUP(E33,$C$41:$D$45,2,FALSE)</f>
        <v>#N/A</v>
      </c>
      <c r="G33" s="21" t="s">
        <v>17</v>
      </c>
      <c r="H33" s="21" t="e">
        <f>VLOOKUP(G33,$C$41:$D$45,2,FALSE)</f>
        <v>#N/A</v>
      </c>
      <c r="I33" s="21" t="s">
        <v>17</v>
      </c>
      <c r="L33" s="26">
        <v>18</v>
      </c>
      <c r="M33" s="27" t="s">
        <v>53</v>
      </c>
      <c r="N33" s="21" t="str">
        <f t="shared" si="5"/>
        <v>-</v>
      </c>
      <c r="O33" s="21" t="str">
        <f t="shared" si="23"/>
        <v>-</v>
      </c>
      <c r="P33" s="21" t="str">
        <f t="shared" si="24"/>
        <v>-</v>
      </c>
      <c r="Q33" s="21" t="str">
        <f t="shared" si="25"/>
        <v>-</v>
      </c>
    </row>
    <row r="34" spans="1:17" ht="32.25" customHeight="1" x14ac:dyDescent="0.3">
      <c r="A34" s="31" t="s">
        <v>54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ht="31.5" customHeight="1" x14ac:dyDescent="0.3"/>
    <row r="36" spans="1:17" x14ac:dyDescent="0.3">
      <c r="A36" s="31" t="s">
        <v>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62.25" customHeight="1" x14ac:dyDescent="0.3">
      <c r="B38" s="32" t="s">
        <v>56</v>
      </c>
      <c r="C38" s="32"/>
      <c r="D38" s="32"/>
      <c r="E38" s="32"/>
      <c r="F38" s="32"/>
      <c r="G38" s="32"/>
      <c r="H38" s="32"/>
      <c r="I38" s="32"/>
      <c r="J38" s="29"/>
      <c r="K38" s="29"/>
      <c r="M38" s="33" t="s">
        <v>57</v>
      </c>
      <c r="N38" s="33"/>
      <c r="O38" s="33"/>
      <c r="P38" s="33"/>
      <c r="Q38" s="33"/>
    </row>
    <row r="40" spans="1:17" hidden="1" x14ac:dyDescent="0.3"/>
    <row r="41" spans="1:17" hidden="1" x14ac:dyDescent="0.3">
      <c r="C41" t="s">
        <v>58</v>
      </c>
      <c r="D41">
        <v>4</v>
      </c>
    </row>
    <row r="42" spans="1:17" hidden="1" x14ac:dyDescent="0.3">
      <c r="C42" t="s">
        <v>59</v>
      </c>
      <c r="D42">
        <v>3</v>
      </c>
    </row>
    <row r="43" spans="1:17" hidden="1" x14ac:dyDescent="0.3">
      <c r="C43" t="s">
        <v>60</v>
      </c>
      <c r="D43">
        <v>2</v>
      </c>
    </row>
    <row r="44" spans="1:17" hidden="1" x14ac:dyDescent="0.3">
      <c r="C44" t="s">
        <v>61</v>
      </c>
      <c r="D44">
        <v>1</v>
      </c>
    </row>
    <row r="45" spans="1:17" hidden="1" x14ac:dyDescent="0.3">
      <c r="C45" t="s">
        <v>62</v>
      </c>
      <c r="D45">
        <v>0</v>
      </c>
    </row>
    <row r="46" spans="1:17" hidden="1" x14ac:dyDescent="0.3">
      <c r="A46"/>
    </row>
    <row r="47" spans="1:17" x14ac:dyDescent="0.3">
      <c r="A47"/>
    </row>
    <row r="48" spans="1:17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</sheetData>
  <sheetProtection algorithmName="SHA-512" hashValue="6+mj37g6xGyvX7xOUoakU0qwU0/qOjkVADmgE72MAmI0g/gPMyAlfcXRVdDIZ81/GbEsmz0yFZBnpW5mzlOZsQ==" saltValue="ITXbKK/TTNhhO3fI2YN/kQ==" spinCount="100000" sheet="1" selectLockedCells="1"/>
  <mergeCells count="30">
    <mergeCell ref="A1:I1"/>
    <mergeCell ref="L1:Q1"/>
    <mergeCell ref="A2:I2"/>
    <mergeCell ref="L2:Q2"/>
    <mergeCell ref="A3:I3"/>
    <mergeCell ref="L3:Q3"/>
    <mergeCell ref="A4:B4"/>
    <mergeCell ref="L4:M4"/>
    <mergeCell ref="C6:C10"/>
    <mergeCell ref="E6:E10"/>
    <mergeCell ref="G6:G10"/>
    <mergeCell ref="I6:I10"/>
    <mergeCell ref="O6:O10"/>
    <mergeCell ref="P6:P10"/>
    <mergeCell ref="Q6:Q10"/>
    <mergeCell ref="A11:B11"/>
    <mergeCell ref="L11:M11"/>
    <mergeCell ref="A16:B16"/>
    <mergeCell ref="L16:M16"/>
    <mergeCell ref="A21:B21"/>
    <mergeCell ref="L21:M21"/>
    <mergeCell ref="N6:N10"/>
    <mergeCell ref="A34:Q34"/>
    <mergeCell ref="A36:Q36"/>
    <mergeCell ref="B38:I38"/>
    <mergeCell ref="M38:Q38"/>
    <mergeCell ref="A27:B27"/>
    <mergeCell ref="L27:M27"/>
    <mergeCell ref="A30:B30"/>
    <mergeCell ref="L30:M30"/>
  </mergeCells>
  <pageMargins left="1.25" right="1" top="1.25" bottom="0.25" header="0.5" footer="0.5"/>
  <pageSetup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</vt:lpstr>
      <vt:lpstr>'A1'!Print_Area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2016-09-25T19:59:11Z</cp:lastPrinted>
  <dcterms:created xsi:type="dcterms:W3CDTF">2015-11-12T22:07:00Z</dcterms:created>
  <dcterms:modified xsi:type="dcterms:W3CDTF">2016-10-27T21:56:33Z</dcterms:modified>
</cp:coreProperties>
</file>